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15" yWindow="-15" windowWidth="16170" windowHeight="9210" activeTab="4"/>
  </bookViews>
  <sheets>
    <sheet name="В-Сах" sheetId="2" r:id="rId1"/>
    <sheet name="З-Сах" sheetId="3" r:id="rId2"/>
    <sheet name="К-К" sheetId="4" r:id="rId3"/>
    <sheet name="Приморье" sheetId="5" r:id="rId4"/>
    <sheet name="Ю-Кур" sheetId="6" r:id="rId5"/>
  </sheets>
  <definedNames>
    <definedName name="_РАСЧЕТ_по_Прил_4" localSheetId="0">'В-Сах'!$B$18:$J$33</definedName>
    <definedName name="_РАСЧЕТ_по_Прил_4" localSheetId="1">'З-Сах'!$B$18:$J$24</definedName>
    <definedName name="_РАСЧЕТ_по_Прил_4" localSheetId="2">'К-К'!$B$18:$J$25</definedName>
    <definedName name="_РАСЧЕТ_по_Прил_4" localSheetId="3">Приморье!$B$18:$J$31</definedName>
    <definedName name="_РАСЧЕТ_по_Прил_4" localSheetId="4">'Ю-Кур'!$B$18:$J$35</definedName>
    <definedName name="_РАСЧЕТ_по_Прил_4">#REF!</definedName>
    <definedName name="_xlnm._FilterDatabase" localSheetId="0" hidden="1">'В-Сах'!$B$18:$J$18</definedName>
    <definedName name="_xlnm._FilterDatabase" localSheetId="1" hidden="1">'З-Сах'!$B$18:$J$18</definedName>
    <definedName name="_xlnm._FilterDatabase" localSheetId="2" hidden="1">'К-К'!$B$18:$J$18</definedName>
    <definedName name="_xlnm._FilterDatabase" localSheetId="3" hidden="1">Приморье!$B$18:$J$18</definedName>
    <definedName name="_xlnm._FilterDatabase" localSheetId="4" hidden="1">'Ю-Кур'!$B$18:$J$18</definedName>
    <definedName name="_xlnm.Print_Titles" localSheetId="0">'В-Сах'!$19:$19</definedName>
    <definedName name="_xlnm.Print_Titles" localSheetId="1">'З-Сах'!$19:$19</definedName>
    <definedName name="_xlnm.Print_Titles" localSheetId="2">'К-К'!$19:$19</definedName>
    <definedName name="_xlnm.Print_Titles" localSheetId="3">Приморье!$19:$19</definedName>
    <definedName name="_xlnm.Print_Titles" localSheetId="4">'Ю-Кур'!$19:$19</definedName>
  </definedNames>
  <calcPr calcId="145621"/>
</workbook>
</file>

<file path=xl/calcChain.xml><?xml version="1.0" encoding="utf-8"?>
<calcChain xmlns="http://schemas.openxmlformats.org/spreadsheetml/2006/main">
  <c r="K25" i="2" l="1"/>
  <c r="L31" i="5"/>
  <c r="L29" i="5"/>
  <c r="J20" i="2" l="1"/>
  <c r="J31" i="2"/>
  <c r="J34" i="2"/>
  <c r="J24" i="5"/>
  <c r="J29" i="5" s="1"/>
  <c r="J32" i="5"/>
  <c r="J27" i="6"/>
  <c r="J20" i="6"/>
  <c r="J33" i="6" s="1"/>
  <c r="J36" i="6"/>
</calcChain>
</file>

<file path=xl/sharedStrings.xml><?xml version="1.0" encoding="utf-8"?>
<sst xmlns="http://schemas.openxmlformats.org/spreadsheetml/2006/main" count="382" uniqueCount="142">
  <si>
    <t>Приложение №4</t>
  </si>
  <si>
    <t>к приказу Росрыболовства</t>
  </si>
  <si>
    <t>утвержденного применительно к квоте добычи (вылова) водных биологических ресурсов во внутренних морских</t>
  </si>
  <si>
    <t>водах Российской Федерации, в территориальном море Российской Федерации, на континентальном шельфе</t>
  </si>
  <si>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</si>
  <si>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</si>
  <si>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</si>
  <si>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</si>
  <si>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</si>
  <si>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Размер доли  в %</t>
  </si>
  <si>
    <t>прибрежного рыболовства</t>
  </si>
  <si>
    <t>промышленного рыболовства</t>
  </si>
  <si>
    <t xml:space="preserve">доля в %, указанная 
в заявлении
</t>
  </si>
  <si>
    <t>Наименование рыбохозяйственного бассейна</t>
  </si>
  <si>
    <t>Район добычи (вылова) водного биологического ресурса</t>
  </si>
  <si>
    <t>Реквизиты договора о закреплении доли квоты добычи (вылова) водных биологических ресурсов</t>
  </si>
  <si>
    <t>№       договора</t>
  </si>
  <si>
    <t>Дата заключения договора</t>
  </si>
  <si>
    <t xml:space="preserve">Расчет объема части общего допустимого улова, утвержденного применительно к квоте добычи (вылова) водных биологических ресурсов в морских водах,                            при осуществлении 
</t>
  </si>
  <si>
    <t>Расчет объема части общего допустимого улова конкретного вида водного биологического ресурса,</t>
  </si>
  <si>
    <t>Российской Федерации, в исключительной экономической зоне Российской Федерации, Каспийском море</t>
  </si>
  <si>
    <t>(далее - квота добычи (вылова) водных биологических ресурсов в морских водах) для каждого лица,</t>
  </si>
  <si>
    <t xml:space="preserve"> с которым заключен договор о закреплении доли квоты добычи (вылова) водных биоресурсов в морских водах,  </t>
  </si>
  <si>
    <t>для осуществления прибрежного рыболовства и (или) осуществления промышленного рыболовства</t>
  </si>
  <si>
    <t>от "___"________ 2018 г. №___</t>
  </si>
  <si>
    <t>Кукумария</t>
  </si>
  <si>
    <t>Дальневосточный рыбохозяйственный бассейн</t>
  </si>
  <si>
    <t>Восточно-Сахалинская подзона</t>
  </si>
  <si>
    <t>ЗАО «Пеленг»</t>
  </si>
  <si>
    <t>6501218506</t>
  </si>
  <si>
    <t>ДВ-М-700</t>
  </si>
  <si>
    <t>-</t>
  </si>
  <si>
    <t>ООО «Марин-Фиш»</t>
  </si>
  <si>
    <t>6504037297</t>
  </si>
  <si>
    <t>ДВ-М-701</t>
  </si>
  <si>
    <t>СПК «РК «Дружба»</t>
  </si>
  <si>
    <t>6507000094</t>
  </si>
  <si>
    <t>ДВ-М-702</t>
  </si>
  <si>
    <t>ООО «СИАМ»</t>
  </si>
  <si>
    <t>6504031898</t>
  </si>
  <si>
    <t>ДВ-М-703</t>
  </si>
  <si>
    <t>ИП Ященко Александр Алексеевич</t>
  </si>
  <si>
    <t>650400370117</t>
  </si>
  <si>
    <t>ДВ-М-704</t>
  </si>
  <si>
    <t>ООО «ДАБЛ»</t>
  </si>
  <si>
    <t>6504039544</t>
  </si>
  <si>
    <t>ДВ-М-705</t>
  </si>
  <si>
    <t>ООО «РЫБАК»</t>
  </si>
  <si>
    <t>6512002918</t>
  </si>
  <si>
    <t>ДВ-М-706</t>
  </si>
  <si>
    <t>ООО «Берег Надежды»</t>
  </si>
  <si>
    <t>6504037635</t>
  </si>
  <si>
    <t>ДВ-М-707</t>
  </si>
  <si>
    <t>ООО «РК им. Кирова»</t>
  </si>
  <si>
    <t>6504006429</t>
  </si>
  <si>
    <t>ДВ-М-708</t>
  </si>
  <si>
    <t>ООО «Дионис»</t>
  </si>
  <si>
    <t>6501249293</t>
  </si>
  <si>
    <t>ДВ-М-709</t>
  </si>
  <si>
    <t>Изъятые, нераспределенные доли/квоты</t>
  </si>
  <si>
    <t>ОДУсумма</t>
  </si>
  <si>
    <t>ОДУутв</t>
  </si>
  <si>
    <t>Западно-Сахалинская подзона</t>
  </si>
  <si>
    <t>ДВ-М-710</t>
  </si>
  <si>
    <t>ИП Макаров Сергей Анатольевич</t>
  </si>
  <si>
    <t>650901040624</t>
  </si>
  <si>
    <t>ДВ-М-711</t>
  </si>
  <si>
    <t xml:space="preserve">Камчатско-Курильская подзона </t>
  </si>
  <si>
    <t>Р/А «Пасифик Маркет»</t>
  </si>
  <si>
    <t>4100019242</t>
  </si>
  <si>
    <t>ДВ-М-712</t>
  </si>
  <si>
    <t>АО «РКЗ «Командор»</t>
  </si>
  <si>
    <t>4108003188</t>
  </si>
  <si>
    <t>ДВ-М-713</t>
  </si>
  <si>
    <t>ООО Артель «Народы Севера»</t>
  </si>
  <si>
    <t>4108006887</t>
  </si>
  <si>
    <t>ДВ-М-714</t>
  </si>
  <si>
    <t xml:space="preserve">подзона Приморье </t>
  </si>
  <si>
    <t>ООО «Прибрежная рыбодобывающая компания»</t>
  </si>
  <si>
    <t>2536098390</t>
  </si>
  <si>
    <t>ДВ-М-728</t>
  </si>
  <si>
    <t>ООО «Акватехнологии»</t>
  </si>
  <si>
    <t>2537042030</t>
  </si>
  <si>
    <t>ДВ-М-729</t>
  </si>
  <si>
    <t>ОАО «РК «Приморец»</t>
  </si>
  <si>
    <t>2503029553</t>
  </si>
  <si>
    <t>ДВ-М-730</t>
  </si>
  <si>
    <t>ООО РПК «Рыбацкий путь»</t>
  </si>
  <si>
    <t>2508051859</t>
  </si>
  <si>
    <t>ДВ-М-731</t>
  </si>
  <si>
    <t>ООО «РК «Примрыбфлот»</t>
  </si>
  <si>
    <t>2503032475</t>
  </si>
  <si>
    <t>ДВ-М-732</t>
  </si>
  <si>
    <t>ООО «Рыбозавод Валентин»</t>
  </si>
  <si>
    <t>2518003830</t>
  </si>
  <si>
    <t>ДВ-М-733</t>
  </si>
  <si>
    <t>ООО «Зарубинская база флота»</t>
  </si>
  <si>
    <t>2531008234</t>
  </si>
  <si>
    <t>ДВ-М-734</t>
  </si>
  <si>
    <t>ООО «Восточно-промысловая компания»</t>
  </si>
  <si>
    <t>2721159312</t>
  </si>
  <si>
    <t>ДВ-М-735</t>
  </si>
  <si>
    <t xml:space="preserve">Южно-Курильская зона </t>
  </si>
  <si>
    <t>ООО «Литораль»</t>
  </si>
  <si>
    <t>6501237280</t>
  </si>
  <si>
    <t>ДВ-М-719</t>
  </si>
  <si>
    <t>ЗАО «Курильский рыбак»</t>
  </si>
  <si>
    <t>6511000178</t>
  </si>
  <si>
    <t>ДВ-М-726</t>
  </si>
  <si>
    <t>ООО «Морион»</t>
  </si>
  <si>
    <t>6518004020</t>
  </si>
  <si>
    <t>ДВ-М-725</t>
  </si>
  <si>
    <t>ООО «Голубая звезда»</t>
  </si>
  <si>
    <t>6518004894</t>
  </si>
  <si>
    <t>ДВ-М-724</t>
  </si>
  <si>
    <t>ООО «Рыболовецкий колхоз им. Котовского»</t>
  </si>
  <si>
    <t>6503010817</t>
  </si>
  <si>
    <t>ДВ-М-723</t>
  </si>
  <si>
    <t>АО «Сахалинлизингфлот»</t>
  </si>
  <si>
    <t>6501249938</t>
  </si>
  <si>
    <t>ДВ-М-722</t>
  </si>
  <si>
    <t>ООО «Делиса Плюс»</t>
  </si>
  <si>
    <t>6518006725</t>
  </si>
  <si>
    <t>ДВ-М-727</t>
  </si>
  <si>
    <t>ООО «Санди»</t>
  </si>
  <si>
    <t>6518004358</t>
  </si>
  <si>
    <t>ДВ-М-720</t>
  </si>
  <si>
    <t>ООО ПКФ «Южно-Курильский рыбокомбинат»</t>
  </si>
  <si>
    <t>6518005270</t>
  </si>
  <si>
    <t>ДВ-М-718</t>
  </si>
  <si>
    <t>ООО «НПЦ «Астарта»</t>
  </si>
  <si>
    <t>6518004990</t>
  </si>
  <si>
    <t>ДВ-М-717</t>
  </si>
  <si>
    <t>ООО Рыбокомбинат «Островной»</t>
  </si>
  <si>
    <t>6501289105</t>
  </si>
  <si>
    <t>ДВ-М-716</t>
  </si>
  <si>
    <t>ООО «Кайра»</t>
  </si>
  <si>
    <t>6518003435</t>
  </si>
  <si>
    <t>ДВ-М-715</t>
  </si>
  <si>
    <t>ООО «Флинт»</t>
  </si>
  <si>
    <t>6518004830</t>
  </si>
  <si>
    <t>ДВ-М-721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</si>
</sst>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MS Sans Serif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164" fontId="4" fillId="0" borderId="0" xfId="0" applyNumberFormat="1" applyFont="1"/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1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right" vertical="top"/>
    </xf>
    <xf numFmtId="164" fontId="4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 applyProtection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4" borderId="0" xfId="0" applyNumberFormat="1" applyFont="1" applyFill="1"/>
    <xf numFmtId="164" fontId="4" fillId="5" borderId="0" xfId="0" applyNumberFormat="1" applyFont="1" applyFill="1"/>
    <xf numFmtId="164" fontId="4" fillId="6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4"/>
  <sheetViews>
    <sheetView topLeftCell="A9" zoomScale="68" zoomScaleNormal="68" zoomScaleSheetLayoutView="100" workbookViewId="0">
      <selection activeCell="L28" sqref="L28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43" t="s">
        <v>19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ht="16.5" x14ac:dyDescent="0.25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ht="16.5" x14ac:dyDescent="0.25">
      <c r="A7" s="43" t="s">
        <v>3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16.5" x14ac:dyDescent="0.25">
      <c r="A8" s="43" t="s">
        <v>20</v>
      </c>
      <c r="B8" s="43"/>
      <c r="C8" s="43"/>
      <c r="D8" s="43"/>
      <c r="E8" s="43"/>
      <c r="F8" s="43"/>
      <c r="G8" s="43"/>
      <c r="H8" s="43"/>
      <c r="I8" s="43"/>
      <c r="J8" s="43"/>
    </row>
    <row r="9" spans="1:10" ht="16.5" x14ac:dyDescent="0.25">
      <c r="A9" s="43" t="s">
        <v>21</v>
      </c>
      <c r="B9" s="43"/>
      <c r="C9" s="43"/>
      <c r="D9" s="43"/>
      <c r="E9" s="43"/>
      <c r="F9" s="43"/>
      <c r="G9" s="43"/>
      <c r="H9" s="43"/>
      <c r="I9" s="43"/>
      <c r="J9" s="43"/>
    </row>
    <row r="10" spans="1:10" ht="16.5" x14ac:dyDescent="0.25">
      <c r="A10" s="43" t="s">
        <v>22</v>
      </c>
      <c r="B10" s="43"/>
      <c r="C10" s="43"/>
      <c r="D10" s="43"/>
      <c r="E10" s="43"/>
      <c r="F10" s="43"/>
      <c r="G10" s="43"/>
      <c r="H10" s="43"/>
      <c r="I10" s="43"/>
      <c r="J10" s="43"/>
    </row>
    <row r="11" spans="1:10" ht="16.5" x14ac:dyDescent="0.25">
      <c r="A11" s="43" t="s">
        <v>23</v>
      </c>
      <c r="B11" s="43"/>
      <c r="C11" s="43"/>
      <c r="D11" s="43"/>
      <c r="E11" s="43"/>
      <c r="F11" s="43"/>
      <c r="G11" s="43"/>
      <c r="H11" s="43"/>
      <c r="I11" s="43"/>
      <c r="J11" s="43"/>
    </row>
    <row r="13" spans="1:10" ht="37.5" customHeight="1" x14ac:dyDescent="0.25">
      <c r="A13" s="42" t="s">
        <v>8</v>
      </c>
      <c r="B13" s="42"/>
      <c r="C13" s="39" t="s">
        <v>13</v>
      </c>
      <c r="D13" s="40"/>
      <c r="E13" s="40"/>
      <c r="F13" s="40"/>
      <c r="G13" s="41"/>
      <c r="H13" s="39" t="s">
        <v>14</v>
      </c>
      <c r="I13" s="40"/>
      <c r="J13" s="41"/>
    </row>
    <row r="14" spans="1:10" ht="16.5" x14ac:dyDescent="0.25">
      <c r="A14" s="42" t="s">
        <v>25</v>
      </c>
      <c r="B14" s="42"/>
      <c r="C14" s="42" t="s">
        <v>26</v>
      </c>
      <c r="D14" s="42"/>
      <c r="E14" s="42"/>
      <c r="F14" s="42"/>
      <c r="G14" s="42"/>
      <c r="H14" s="42" t="s">
        <v>27</v>
      </c>
      <c r="I14" s="42"/>
      <c r="J14" s="42"/>
    </row>
    <row r="16" spans="1:10" ht="71.25" customHeight="1" x14ac:dyDescent="0.25">
      <c r="A16" s="32" t="s">
        <v>4</v>
      </c>
      <c r="B16" s="32" t="s">
        <v>5</v>
      </c>
      <c r="C16" s="32" t="s">
        <v>6</v>
      </c>
      <c r="D16" s="33" t="s">
        <v>15</v>
      </c>
      <c r="E16" s="34"/>
      <c r="F16" s="35"/>
      <c r="G16" s="39" t="s">
        <v>18</v>
      </c>
      <c r="H16" s="40"/>
      <c r="I16" s="40"/>
      <c r="J16" s="41"/>
    </row>
    <row r="17" spans="1:12" ht="27.75" customHeight="1" x14ac:dyDescent="0.25">
      <c r="A17" s="32"/>
      <c r="B17" s="32"/>
      <c r="C17" s="32"/>
      <c r="D17" s="36"/>
      <c r="E17" s="37"/>
      <c r="F17" s="38"/>
      <c r="G17" s="42" t="s">
        <v>10</v>
      </c>
      <c r="H17" s="42"/>
      <c r="I17" s="42" t="s">
        <v>11</v>
      </c>
      <c r="J17" s="42"/>
    </row>
    <row r="18" spans="1:12" ht="74.25" customHeight="1" x14ac:dyDescent="0.25">
      <c r="A18" s="32"/>
      <c r="B18" s="32"/>
      <c r="C18" s="32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28</v>
      </c>
      <c r="C20" s="13" t="s">
        <v>29</v>
      </c>
      <c r="D20" s="14" t="s">
        <v>30</v>
      </c>
      <c r="E20" s="15">
        <v>43343</v>
      </c>
      <c r="F20" s="16">
        <v>42.503999999999998</v>
      </c>
      <c r="G20" s="16" t="s">
        <v>31</v>
      </c>
      <c r="H20" s="16" t="s">
        <v>31</v>
      </c>
      <c r="I20" s="16" t="s">
        <v>31</v>
      </c>
      <c r="J20" s="20">
        <f>1320.047-0.001</f>
        <v>1320.046</v>
      </c>
      <c r="K20" s="7"/>
      <c r="L20" s="7"/>
    </row>
    <row r="21" spans="1:12" ht="16.5" x14ac:dyDescent="0.25">
      <c r="A21" s="11">
        <v>2</v>
      </c>
      <c r="B21" s="12" t="s">
        <v>32</v>
      </c>
      <c r="C21" s="13" t="s">
        <v>33</v>
      </c>
      <c r="D21" s="14" t="s">
        <v>34</v>
      </c>
      <c r="E21" s="15">
        <v>43343</v>
      </c>
      <c r="F21" s="16">
        <v>0.22</v>
      </c>
      <c r="G21" s="30" t="s">
        <v>31</v>
      </c>
      <c r="H21" s="30" t="s">
        <v>31</v>
      </c>
      <c r="I21" s="30" t="s">
        <v>31</v>
      </c>
      <c r="J21" s="16">
        <v>6.8330000000000002</v>
      </c>
      <c r="K21" s="7"/>
      <c r="L21" s="7"/>
    </row>
    <row r="22" spans="1:12" ht="16.5" x14ac:dyDescent="0.25">
      <c r="A22" s="11">
        <v>3</v>
      </c>
      <c r="B22" s="12" t="s">
        <v>35</v>
      </c>
      <c r="C22" s="13" t="s">
        <v>36</v>
      </c>
      <c r="D22" s="14" t="s">
        <v>37</v>
      </c>
      <c r="E22" s="15">
        <v>43341</v>
      </c>
      <c r="F22" s="16">
        <v>12.879</v>
      </c>
      <c r="G22" s="29" t="s">
        <v>31</v>
      </c>
      <c r="H22" s="29" t="s">
        <v>31</v>
      </c>
      <c r="I22" s="29" t="s">
        <v>31</v>
      </c>
      <c r="J22" s="16">
        <v>399.983</v>
      </c>
      <c r="K22" s="16">
        <v>399.983</v>
      </c>
      <c r="L22" s="7"/>
    </row>
    <row r="23" spans="1:12" ht="16.5" x14ac:dyDescent="0.25">
      <c r="A23" s="11">
        <v>4</v>
      </c>
      <c r="B23" s="12" t="s">
        <v>38</v>
      </c>
      <c r="C23" s="13" t="s">
        <v>39</v>
      </c>
      <c r="D23" s="14" t="s">
        <v>40</v>
      </c>
      <c r="E23" s="15">
        <v>43343</v>
      </c>
      <c r="F23" s="16">
        <v>5.8239999999999998</v>
      </c>
      <c r="G23" s="16" t="s">
        <v>31</v>
      </c>
      <c r="H23" s="16" t="s">
        <v>31</v>
      </c>
      <c r="I23" s="16">
        <v>5.8239999999999998</v>
      </c>
      <c r="J23" s="16">
        <v>180.876</v>
      </c>
      <c r="K23" s="7"/>
      <c r="L23" s="7"/>
    </row>
    <row r="24" spans="1:12" ht="16.5" x14ac:dyDescent="0.25">
      <c r="A24" s="11">
        <v>5</v>
      </c>
      <c r="B24" s="12" t="s">
        <v>41</v>
      </c>
      <c r="C24" s="13" t="s">
        <v>42</v>
      </c>
      <c r="D24" s="14" t="s">
        <v>43</v>
      </c>
      <c r="E24" s="15">
        <v>43343</v>
      </c>
      <c r="F24" s="16">
        <v>0.42499999999999999</v>
      </c>
      <c r="G24" s="31" t="s">
        <v>31</v>
      </c>
      <c r="H24" s="31" t="s">
        <v>31</v>
      </c>
      <c r="I24" s="31">
        <v>0.42499999999999999</v>
      </c>
      <c r="J24" s="31">
        <v>13.199</v>
      </c>
      <c r="K24" s="16"/>
      <c r="L24" s="7"/>
    </row>
    <row r="25" spans="1:12" ht="16.5" x14ac:dyDescent="0.25">
      <c r="A25" s="11">
        <v>6</v>
      </c>
      <c r="B25" s="12" t="s">
        <v>44</v>
      </c>
      <c r="C25" s="13" t="s">
        <v>45</v>
      </c>
      <c r="D25" s="14" t="s">
        <v>46</v>
      </c>
      <c r="E25" s="15">
        <v>43343</v>
      </c>
      <c r="F25" s="16">
        <v>11.606</v>
      </c>
      <c r="G25" s="16" t="s">
        <v>31</v>
      </c>
      <c r="H25" s="16" t="s">
        <v>31</v>
      </c>
      <c r="I25" s="16">
        <v>11.606</v>
      </c>
      <c r="J25" s="16">
        <v>360.44799999999998</v>
      </c>
      <c r="K25" s="7">
        <f>SUM(K22:K24)</f>
        <v>399.983</v>
      </c>
      <c r="L25" s="7"/>
    </row>
    <row r="26" spans="1:12" ht="16.5" x14ac:dyDescent="0.25">
      <c r="A26" s="11">
        <v>7</v>
      </c>
      <c r="B26" s="12" t="s">
        <v>47</v>
      </c>
      <c r="C26" s="13" t="s">
        <v>48</v>
      </c>
      <c r="D26" s="14" t="s">
        <v>49</v>
      </c>
      <c r="E26" s="15">
        <v>43343</v>
      </c>
      <c r="F26" s="16">
        <v>16.068000000000001</v>
      </c>
      <c r="G26" s="16" t="s">
        <v>31</v>
      </c>
      <c r="H26" s="16" t="s">
        <v>31</v>
      </c>
      <c r="I26" s="16">
        <v>16.068000000000001</v>
      </c>
      <c r="J26" s="16">
        <v>499.024</v>
      </c>
      <c r="K26" s="7"/>
      <c r="L26" s="7"/>
    </row>
    <row r="27" spans="1:12" ht="16.5" x14ac:dyDescent="0.25">
      <c r="A27" s="11">
        <v>8</v>
      </c>
      <c r="B27" s="12" t="s">
        <v>50</v>
      </c>
      <c r="C27" s="13" t="s">
        <v>51</v>
      </c>
      <c r="D27" s="14" t="s">
        <v>52</v>
      </c>
      <c r="E27" s="15">
        <v>43343</v>
      </c>
      <c r="F27" s="16">
        <v>0.88500000000000001</v>
      </c>
      <c r="G27" s="16" t="s">
        <v>31</v>
      </c>
      <c r="H27" s="16" t="s">
        <v>31</v>
      </c>
      <c r="I27" s="16">
        <v>0.88500000000000001</v>
      </c>
      <c r="J27" s="16">
        <v>27.484999999999999</v>
      </c>
      <c r="K27" s="7"/>
      <c r="L27" s="7"/>
    </row>
    <row r="28" spans="1:12" ht="16.5" x14ac:dyDescent="0.25">
      <c r="A28" s="11">
        <v>9</v>
      </c>
      <c r="B28" s="12" t="s">
        <v>53</v>
      </c>
      <c r="C28" s="13" t="s">
        <v>54</v>
      </c>
      <c r="D28" s="14" t="s">
        <v>55</v>
      </c>
      <c r="E28" s="15">
        <v>43343</v>
      </c>
      <c r="F28" s="16">
        <v>4.8460000000000001</v>
      </c>
      <c r="G28" s="16" t="s">
        <v>31</v>
      </c>
      <c r="H28" s="16" t="s">
        <v>31</v>
      </c>
      <c r="I28" s="16">
        <v>4.8460000000000001</v>
      </c>
      <c r="J28" s="16">
        <v>150.50200000000001</v>
      </c>
      <c r="K28" s="7"/>
      <c r="L28" s="7"/>
    </row>
    <row r="29" spans="1:12" ht="16.5" x14ac:dyDescent="0.25">
      <c r="A29" s="11">
        <v>10</v>
      </c>
      <c r="B29" s="12" t="s">
        <v>56</v>
      </c>
      <c r="C29" s="13" t="s">
        <v>57</v>
      </c>
      <c r="D29" s="14" t="s">
        <v>58</v>
      </c>
      <c r="E29" s="15">
        <v>43343</v>
      </c>
      <c r="F29" s="16">
        <v>0.80300000000000005</v>
      </c>
      <c r="G29" s="16" t="s">
        <v>31</v>
      </c>
      <c r="H29" s="16" t="s">
        <v>31</v>
      </c>
      <c r="I29" s="16" t="s">
        <v>31</v>
      </c>
      <c r="J29" s="16">
        <v>24.939</v>
      </c>
      <c r="K29" s="7"/>
      <c r="L29" s="7"/>
    </row>
    <row r="30" spans="1:12" ht="33" x14ac:dyDescent="0.25">
      <c r="A30" s="11">
        <v>11</v>
      </c>
      <c r="B30" s="12" t="s">
        <v>59</v>
      </c>
      <c r="C30" s="13"/>
      <c r="D30" s="14"/>
      <c r="E30" s="15"/>
      <c r="F30" s="16">
        <v>3.9399999999999977</v>
      </c>
      <c r="G30" s="16" t="s">
        <v>31</v>
      </c>
      <c r="H30" s="16" t="s">
        <v>31</v>
      </c>
      <c r="I30" s="16">
        <v>3.9399999999999977</v>
      </c>
      <c r="J30" s="16">
        <v>122.36499999999999</v>
      </c>
      <c r="K30" s="7"/>
      <c r="L30" s="7"/>
    </row>
    <row r="31" spans="1:12" ht="16.5" x14ac:dyDescent="0.25">
      <c r="A31" s="11"/>
      <c r="B31" s="12"/>
      <c r="C31" s="13"/>
      <c r="D31" s="14"/>
      <c r="E31" s="15"/>
      <c r="F31" s="16">
        <v>99.999999999999986</v>
      </c>
      <c r="G31" s="16" t="s">
        <v>31</v>
      </c>
      <c r="H31" s="16" t="s">
        <v>31</v>
      </c>
      <c r="I31" s="16">
        <v>43.168999999999997</v>
      </c>
      <c r="J31" s="18">
        <f>SUM(J20:J30)</f>
        <v>3105.7</v>
      </c>
      <c r="K31" s="7"/>
      <c r="L31" s="7"/>
    </row>
    <row r="32" spans="1:12" ht="16.5" x14ac:dyDescent="0.25">
      <c r="A32" s="11"/>
      <c r="B32" s="12" t="s">
        <v>60</v>
      </c>
      <c r="C32" s="13"/>
      <c r="D32" s="14"/>
      <c r="E32" s="15"/>
      <c r="F32" s="16"/>
      <c r="G32" s="16" t="s">
        <v>31</v>
      </c>
      <c r="H32" s="16"/>
      <c r="I32" s="16" t="s">
        <v>31</v>
      </c>
      <c r="J32" s="16">
        <v>3105.7009999999996</v>
      </c>
      <c r="K32" s="7"/>
      <c r="L32" s="7"/>
    </row>
    <row r="33" spans="1:12" ht="16.5" x14ac:dyDescent="0.25">
      <c r="A33" s="11"/>
      <c r="B33" s="12" t="s">
        <v>61</v>
      </c>
      <c r="C33" s="13"/>
      <c r="D33" s="14"/>
      <c r="E33" s="15"/>
      <c r="F33" s="16"/>
      <c r="G33" s="16" t="s">
        <v>31</v>
      </c>
      <c r="H33" s="16"/>
      <c r="I33" s="16" t="s">
        <v>31</v>
      </c>
      <c r="J33" s="18">
        <v>3105.7</v>
      </c>
      <c r="K33" s="7"/>
      <c r="L33" s="7"/>
    </row>
    <row r="34" spans="1:12" x14ac:dyDescent="0.25">
      <c r="J34" s="19">
        <f>J33-J32</f>
        <v>-9.9999999974897946E-4</v>
      </c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4"/>
  <sheetViews>
    <sheetView view="pageBreakPreview" topLeftCell="A3" zoomScale="77" zoomScaleNormal="100" zoomScaleSheetLayoutView="77" workbookViewId="0">
      <selection activeCell="G20" sqref="G20:J20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43" t="s">
        <v>19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ht="16.5" x14ac:dyDescent="0.25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ht="16.5" x14ac:dyDescent="0.25">
      <c r="A7" s="43" t="s">
        <v>3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16.5" x14ac:dyDescent="0.25">
      <c r="A8" s="43" t="s">
        <v>20</v>
      </c>
      <c r="B8" s="43"/>
      <c r="C8" s="43"/>
      <c r="D8" s="43"/>
      <c r="E8" s="43"/>
      <c r="F8" s="43"/>
      <c r="G8" s="43"/>
      <c r="H8" s="43"/>
      <c r="I8" s="43"/>
      <c r="J8" s="43"/>
    </row>
    <row r="9" spans="1:10" ht="16.5" x14ac:dyDescent="0.25">
      <c r="A9" s="43" t="s">
        <v>21</v>
      </c>
      <c r="B9" s="43"/>
      <c r="C9" s="43"/>
      <c r="D9" s="43"/>
      <c r="E9" s="43"/>
      <c r="F9" s="43"/>
      <c r="G9" s="43"/>
      <c r="H9" s="43"/>
      <c r="I9" s="43"/>
      <c r="J9" s="43"/>
    </row>
    <row r="10" spans="1:10" ht="16.5" x14ac:dyDescent="0.25">
      <c r="A10" s="43" t="s">
        <v>22</v>
      </c>
      <c r="B10" s="43"/>
      <c r="C10" s="43"/>
      <c r="D10" s="43"/>
      <c r="E10" s="43"/>
      <c r="F10" s="43"/>
      <c r="G10" s="43"/>
      <c r="H10" s="43"/>
      <c r="I10" s="43"/>
      <c r="J10" s="43"/>
    </row>
    <row r="11" spans="1:10" ht="16.5" x14ac:dyDescent="0.25">
      <c r="A11" s="43" t="s">
        <v>23</v>
      </c>
      <c r="B11" s="43"/>
      <c r="C11" s="43"/>
      <c r="D11" s="43"/>
      <c r="E11" s="43"/>
      <c r="F11" s="43"/>
      <c r="G11" s="43"/>
      <c r="H11" s="43"/>
      <c r="I11" s="43"/>
      <c r="J11" s="43"/>
    </row>
    <row r="13" spans="1:10" ht="37.5" customHeight="1" x14ac:dyDescent="0.25">
      <c r="A13" s="42" t="s">
        <v>8</v>
      </c>
      <c r="B13" s="42"/>
      <c r="C13" s="39" t="s">
        <v>13</v>
      </c>
      <c r="D13" s="40"/>
      <c r="E13" s="40"/>
      <c r="F13" s="40"/>
      <c r="G13" s="41"/>
      <c r="H13" s="39" t="s">
        <v>14</v>
      </c>
      <c r="I13" s="40"/>
      <c r="J13" s="41"/>
    </row>
    <row r="14" spans="1:10" ht="16.5" x14ac:dyDescent="0.25">
      <c r="A14" s="42" t="s">
        <v>25</v>
      </c>
      <c r="B14" s="42"/>
      <c r="C14" s="42" t="s">
        <v>26</v>
      </c>
      <c r="D14" s="42"/>
      <c r="E14" s="42"/>
      <c r="F14" s="42"/>
      <c r="G14" s="42"/>
      <c r="H14" s="42" t="s">
        <v>62</v>
      </c>
      <c r="I14" s="42"/>
      <c r="J14" s="42"/>
    </row>
    <row r="16" spans="1:10" ht="71.25" customHeight="1" x14ac:dyDescent="0.25">
      <c r="A16" s="32" t="s">
        <v>4</v>
      </c>
      <c r="B16" s="32" t="s">
        <v>5</v>
      </c>
      <c r="C16" s="32" t="s">
        <v>6</v>
      </c>
      <c r="D16" s="33" t="s">
        <v>15</v>
      </c>
      <c r="E16" s="34"/>
      <c r="F16" s="35"/>
      <c r="G16" s="39" t="s">
        <v>18</v>
      </c>
      <c r="H16" s="40"/>
      <c r="I16" s="40"/>
      <c r="J16" s="41"/>
    </row>
    <row r="17" spans="1:12" ht="27.75" customHeight="1" x14ac:dyDescent="0.25">
      <c r="A17" s="32"/>
      <c r="B17" s="32"/>
      <c r="C17" s="32"/>
      <c r="D17" s="36"/>
      <c r="E17" s="37"/>
      <c r="F17" s="38"/>
      <c r="G17" s="42" t="s">
        <v>10</v>
      </c>
      <c r="H17" s="42"/>
      <c r="I17" s="42" t="s">
        <v>11</v>
      </c>
      <c r="J17" s="42"/>
    </row>
    <row r="18" spans="1:12" ht="74.25" customHeight="1" x14ac:dyDescent="0.25">
      <c r="A18" s="32"/>
      <c r="B18" s="32"/>
      <c r="C18" s="32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28</v>
      </c>
      <c r="C20" s="13" t="s">
        <v>29</v>
      </c>
      <c r="D20" s="14" t="s">
        <v>63</v>
      </c>
      <c r="E20" s="15">
        <v>43350</v>
      </c>
      <c r="F20" s="16">
        <v>50</v>
      </c>
      <c r="G20" s="20" t="s">
        <v>31</v>
      </c>
      <c r="H20" s="20" t="s">
        <v>31</v>
      </c>
      <c r="I20" s="20">
        <v>50</v>
      </c>
      <c r="J20" s="20">
        <v>581.95000000000005</v>
      </c>
      <c r="K20" s="7"/>
      <c r="L20" s="7"/>
    </row>
    <row r="21" spans="1:12" ht="16.5" x14ac:dyDescent="0.25">
      <c r="A21" s="11">
        <v>2</v>
      </c>
      <c r="B21" s="12" t="s">
        <v>64</v>
      </c>
      <c r="C21" s="13" t="s">
        <v>65</v>
      </c>
      <c r="D21" s="14" t="s">
        <v>66</v>
      </c>
      <c r="E21" s="15">
        <v>43350</v>
      </c>
      <c r="F21" s="16">
        <v>50</v>
      </c>
      <c r="G21" s="16" t="s">
        <v>31</v>
      </c>
      <c r="H21" s="16" t="s">
        <v>31</v>
      </c>
      <c r="I21" s="16">
        <v>50</v>
      </c>
      <c r="J21" s="16">
        <v>581.95000000000005</v>
      </c>
      <c r="K21" s="7"/>
      <c r="L21" s="7"/>
    </row>
    <row r="22" spans="1:12" ht="16.5" x14ac:dyDescent="0.25">
      <c r="A22" s="11"/>
      <c r="B22" s="12"/>
      <c r="C22" s="13"/>
      <c r="D22" s="14"/>
      <c r="E22" s="15"/>
      <c r="F22" s="16">
        <v>100</v>
      </c>
      <c r="G22" s="16" t="s">
        <v>31</v>
      </c>
      <c r="H22" s="16" t="s">
        <v>31</v>
      </c>
      <c r="I22" s="16">
        <v>50</v>
      </c>
      <c r="J22" s="16">
        <v>1163.9000000000001</v>
      </c>
      <c r="K22" s="7"/>
      <c r="L22" s="7"/>
    </row>
    <row r="23" spans="1:12" ht="16.5" x14ac:dyDescent="0.25">
      <c r="A23" s="11"/>
      <c r="B23" s="12" t="s">
        <v>60</v>
      </c>
      <c r="C23" s="13"/>
      <c r="D23" s="14"/>
      <c r="E23" s="15"/>
      <c r="F23" s="16"/>
      <c r="G23" s="16" t="s">
        <v>31</v>
      </c>
      <c r="H23" s="16"/>
      <c r="I23" s="16" t="s">
        <v>31</v>
      </c>
      <c r="J23" s="18">
        <v>1163.9000000000001</v>
      </c>
      <c r="K23" s="7"/>
      <c r="L23" s="7"/>
    </row>
    <row r="24" spans="1:12" ht="16.5" x14ac:dyDescent="0.25">
      <c r="A24" s="11"/>
      <c r="B24" s="12" t="s">
        <v>61</v>
      </c>
      <c r="C24" s="13"/>
      <c r="D24" s="14"/>
      <c r="E24" s="15"/>
      <c r="F24" s="16"/>
      <c r="G24" s="16" t="s">
        <v>31</v>
      </c>
      <c r="H24" s="16"/>
      <c r="I24" s="16" t="s">
        <v>31</v>
      </c>
      <c r="J24" s="18">
        <v>1163.9000000000001</v>
      </c>
      <c r="K24" s="7"/>
      <c r="L24" s="7"/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5"/>
  <sheetViews>
    <sheetView view="pageBreakPreview" zoomScale="68" zoomScaleNormal="100" zoomScaleSheetLayoutView="68" workbookViewId="0">
      <selection activeCell="L18" sqref="L18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43" t="s">
        <v>19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ht="16.5" x14ac:dyDescent="0.25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ht="16.5" x14ac:dyDescent="0.25">
      <c r="A7" s="43" t="s">
        <v>3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16.5" x14ac:dyDescent="0.25">
      <c r="A8" s="43" t="s">
        <v>20</v>
      </c>
      <c r="B8" s="43"/>
      <c r="C8" s="43"/>
      <c r="D8" s="43"/>
      <c r="E8" s="43"/>
      <c r="F8" s="43"/>
      <c r="G8" s="43"/>
      <c r="H8" s="43"/>
      <c r="I8" s="43"/>
      <c r="J8" s="43"/>
    </row>
    <row r="9" spans="1:10" ht="16.5" x14ac:dyDescent="0.25">
      <c r="A9" s="43" t="s">
        <v>21</v>
      </c>
      <c r="B9" s="43"/>
      <c r="C9" s="43"/>
      <c r="D9" s="43"/>
      <c r="E9" s="43"/>
      <c r="F9" s="43"/>
      <c r="G9" s="43"/>
      <c r="H9" s="43"/>
      <c r="I9" s="43"/>
      <c r="J9" s="43"/>
    </row>
    <row r="10" spans="1:10" ht="16.5" x14ac:dyDescent="0.25">
      <c r="A10" s="43" t="s">
        <v>22</v>
      </c>
      <c r="B10" s="43"/>
      <c r="C10" s="43"/>
      <c r="D10" s="43"/>
      <c r="E10" s="43"/>
      <c r="F10" s="43"/>
      <c r="G10" s="43"/>
      <c r="H10" s="43"/>
      <c r="I10" s="43"/>
      <c r="J10" s="43"/>
    </row>
    <row r="11" spans="1:10" ht="16.5" x14ac:dyDescent="0.25">
      <c r="A11" s="43" t="s">
        <v>23</v>
      </c>
      <c r="B11" s="43"/>
      <c r="C11" s="43"/>
      <c r="D11" s="43"/>
      <c r="E11" s="43"/>
      <c r="F11" s="43"/>
      <c r="G11" s="43"/>
      <c r="H11" s="43"/>
      <c r="I11" s="43"/>
      <c r="J11" s="43"/>
    </row>
    <row r="13" spans="1:10" ht="37.5" customHeight="1" x14ac:dyDescent="0.25">
      <c r="A13" s="42" t="s">
        <v>8</v>
      </c>
      <c r="B13" s="42"/>
      <c r="C13" s="39" t="s">
        <v>13</v>
      </c>
      <c r="D13" s="40"/>
      <c r="E13" s="40"/>
      <c r="F13" s="40"/>
      <c r="G13" s="41"/>
      <c r="H13" s="39" t="s">
        <v>14</v>
      </c>
      <c r="I13" s="40"/>
      <c r="J13" s="41"/>
    </row>
    <row r="14" spans="1:10" ht="16.5" x14ac:dyDescent="0.25">
      <c r="A14" s="42" t="s">
        <v>25</v>
      </c>
      <c r="B14" s="42"/>
      <c r="C14" s="42" t="s">
        <v>26</v>
      </c>
      <c r="D14" s="42"/>
      <c r="E14" s="42"/>
      <c r="F14" s="42"/>
      <c r="G14" s="42"/>
      <c r="H14" s="42" t="s">
        <v>67</v>
      </c>
      <c r="I14" s="42"/>
      <c r="J14" s="42"/>
    </row>
    <row r="16" spans="1:10" ht="71.25" customHeight="1" x14ac:dyDescent="0.25">
      <c r="A16" s="32" t="s">
        <v>4</v>
      </c>
      <c r="B16" s="32" t="s">
        <v>5</v>
      </c>
      <c r="C16" s="32" t="s">
        <v>6</v>
      </c>
      <c r="D16" s="33" t="s">
        <v>15</v>
      </c>
      <c r="E16" s="34"/>
      <c r="F16" s="35"/>
      <c r="G16" s="39" t="s">
        <v>18</v>
      </c>
      <c r="H16" s="40"/>
      <c r="I16" s="40"/>
      <c r="J16" s="41"/>
    </row>
    <row r="17" spans="1:12" ht="27.75" customHeight="1" x14ac:dyDescent="0.25">
      <c r="A17" s="32"/>
      <c r="B17" s="32"/>
      <c r="C17" s="32"/>
      <c r="D17" s="36"/>
      <c r="E17" s="37"/>
      <c r="F17" s="38"/>
      <c r="G17" s="42" t="s">
        <v>10</v>
      </c>
      <c r="H17" s="42"/>
      <c r="I17" s="42" t="s">
        <v>11</v>
      </c>
      <c r="J17" s="42"/>
    </row>
    <row r="18" spans="1:12" ht="74.25" customHeight="1" x14ac:dyDescent="0.25">
      <c r="A18" s="32"/>
      <c r="B18" s="32"/>
      <c r="C18" s="32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68</v>
      </c>
      <c r="C20" s="13" t="s">
        <v>69</v>
      </c>
      <c r="D20" s="14" t="s">
        <v>70</v>
      </c>
      <c r="E20" s="15">
        <v>43343</v>
      </c>
      <c r="F20" s="16">
        <v>26.536999999999999</v>
      </c>
      <c r="G20" s="16" t="s">
        <v>31</v>
      </c>
      <c r="H20" s="16" t="s">
        <v>31</v>
      </c>
      <c r="I20" s="16">
        <v>26.536999999999999</v>
      </c>
      <c r="J20" s="16">
        <v>740.38199999999995</v>
      </c>
      <c r="K20" s="7"/>
      <c r="L20" s="7"/>
    </row>
    <row r="21" spans="1:12" ht="16.5" x14ac:dyDescent="0.25">
      <c r="A21" s="11">
        <v>2</v>
      </c>
      <c r="B21" s="12" t="s">
        <v>71</v>
      </c>
      <c r="C21" s="13" t="s">
        <v>72</v>
      </c>
      <c r="D21" s="14" t="s">
        <v>73</v>
      </c>
      <c r="E21" s="15">
        <v>43343</v>
      </c>
      <c r="F21" s="16">
        <v>46.14</v>
      </c>
      <c r="G21" s="16" t="s">
        <v>31</v>
      </c>
      <c r="H21" s="16" t="s">
        <v>31</v>
      </c>
      <c r="I21" s="16">
        <v>46.14</v>
      </c>
      <c r="J21" s="16">
        <v>1287.306</v>
      </c>
      <c r="K21" s="7"/>
      <c r="L21" s="7"/>
    </row>
    <row r="22" spans="1:12" ht="16.5" x14ac:dyDescent="0.25">
      <c r="A22" s="11">
        <v>3</v>
      </c>
      <c r="B22" s="12" t="s">
        <v>74</v>
      </c>
      <c r="C22" s="13" t="s">
        <v>75</v>
      </c>
      <c r="D22" s="14" t="s">
        <v>76</v>
      </c>
      <c r="E22" s="15">
        <v>43343</v>
      </c>
      <c r="F22" s="16">
        <v>27.323</v>
      </c>
      <c r="G22" s="16" t="s">
        <v>31</v>
      </c>
      <c r="H22" s="16" t="s">
        <v>31</v>
      </c>
      <c r="I22" s="16">
        <v>27.323</v>
      </c>
      <c r="J22" s="16">
        <v>762.31200000000001</v>
      </c>
      <c r="K22" s="7"/>
      <c r="L22" s="7"/>
    </row>
    <row r="23" spans="1:12" ht="16.5" x14ac:dyDescent="0.25">
      <c r="A23" s="11"/>
      <c r="B23" s="12"/>
      <c r="C23" s="13"/>
      <c r="D23" s="14"/>
      <c r="E23" s="15"/>
      <c r="F23" s="16">
        <v>100</v>
      </c>
      <c r="G23" s="16" t="s">
        <v>31</v>
      </c>
      <c r="H23" s="16" t="s">
        <v>31</v>
      </c>
      <c r="I23" s="16">
        <v>100</v>
      </c>
      <c r="J23" s="16">
        <v>2790</v>
      </c>
      <c r="K23" s="7"/>
      <c r="L23" s="7"/>
    </row>
    <row r="24" spans="1:12" ht="16.5" x14ac:dyDescent="0.25">
      <c r="A24" s="11"/>
      <c r="B24" s="12" t="s">
        <v>60</v>
      </c>
      <c r="C24" s="13"/>
      <c r="D24" s="14"/>
      <c r="E24" s="15"/>
      <c r="F24" s="16"/>
      <c r="G24" s="16" t="s">
        <v>31</v>
      </c>
      <c r="H24" s="16"/>
      <c r="I24" s="16" t="s">
        <v>31</v>
      </c>
      <c r="J24" s="18">
        <v>2790</v>
      </c>
      <c r="K24" s="7"/>
      <c r="L24" s="7"/>
    </row>
    <row r="25" spans="1:12" ht="16.5" x14ac:dyDescent="0.25">
      <c r="A25" s="11"/>
      <c r="B25" s="12" t="s">
        <v>61</v>
      </c>
      <c r="C25" s="13"/>
      <c r="D25" s="14"/>
      <c r="E25" s="15"/>
      <c r="F25" s="16"/>
      <c r="G25" s="16" t="s">
        <v>31</v>
      </c>
      <c r="H25" s="16"/>
      <c r="I25" s="16" t="s">
        <v>31</v>
      </c>
      <c r="J25" s="18">
        <v>2790</v>
      </c>
      <c r="K25" s="7"/>
      <c r="L25" s="7"/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topLeftCell="I14" zoomScale="80" zoomScaleNormal="80" zoomScaleSheetLayoutView="100" workbookViewId="0">
      <selection activeCell="O24" sqref="O24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43" t="s">
        <v>19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ht="16.5" x14ac:dyDescent="0.25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ht="16.5" x14ac:dyDescent="0.25">
      <c r="A7" s="43" t="s">
        <v>3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16.5" x14ac:dyDescent="0.25">
      <c r="A8" s="43" t="s">
        <v>20</v>
      </c>
      <c r="B8" s="43"/>
      <c r="C8" s="43"/>
      <c r="D8" s="43"/>
      <c r="E8" s="43"/>
      <c r="F8" s="43"/>
      <c r="G8" s="43"/>
      <c r="H8" s="43"/>
      <c r="I8" s="43"/>
      <c r="J8" s="43"/>
    </row>
    <row r="9" spans="1:10" ht="16.5" x14ac:dyDescent="0.25">
      <c r="A9" s="43" t="s">
        <v>21</v>
      </c>
      <c r="B9" s="43"/>
      <c r="C9" s="43"/>
      <c r="D9" s="43"/>
      <c r="E9" s="43"/>
      <c r="F9" s="43"/>
      <c r="G9" s="43"/>
      <c r="H9" s="43"/>
      <c r="I9" s="43"/>
      <c r="J9" s="43"/>
    </row>
    <row r="10" spans="1:10" ht="16.5" x14ac:dyDescent="0.25">
      <c r="A10" s="43" t="s">
        <v>22</v>
      </c>
      <c r="B10" s="43"/>
      <c r="C10" s="43"/>
      <c r="D10" s="43"/>
      <c r="E10" s="43"/>
      <c r="F10" s="43"/>
      <c r="G10" s="43"/>
      <c r="H10" s="43"/>
      <c r="I10" s="43"/>
      <c r="J10" s="43"/>
    </row>
    <row r="11" spans="1:10" ht="16.5" x14ac:dyDescent="0.25">
      <c r="A11" s="43" t="s">
        <v>23</v>
      </c>
      <c r="B11" s="43"/>
      <c r="C11" s="43"/>
      <c r="D11" s="43"/>
      <c r="E11" s="43"/>
      <c r="F11" s="43"/>
      <c r="G11" s="43"/>
      <c r="H11" s="43"/>
      <c r="I11" s="43"/>
      <c r="J11" s="43"/>
    </row>
    <row r="13" spans="1:10" ht="37.5" customHeight="1" x14ac:dyDescent="0.25">
      <c r="A13" s="42" t="s">
        <v>8</v>
      </c>
      <c r="B13" s="42"/>
      <c r="C13" s="39" t="s">
        <v>13</v>
      </c>
      <c r="D13" s="40"/>
      <c r="E13" s="40"/>
      <c r="F13" s="40"/>
      <c r="G13" s="41"/>
      <c r="H13" s="39" t="s">
        <v>14</v>
      </c>
      <c r="I13" s="40"/>
      <c r="J13" s="41"/>
    </row>
    <row r="14" spans="1:10" ht="16.5" x14ac:dyDescent="0.25">
      <c r="A14" s="42" t="s">
        <v>25</v>
      </c>
      <c r="B14" s="42"/>
      <c r="C14" s="42" t="s">
        <v>26</v>
      </c>
      <c r="D14" s="42"/>
      <c r="E14" s="42"/>
      <c r="F14" s="42"/>
      <c r="G14" s="42"/>
      <c r="H14" s="42" t="s">
        <v>77</v>
      </c>
      <c r="I14" s="42"/>
      <c r="J14" s="42"/>
    </row>
    <row r="16" spans="1:10" ht="71.25" customHeight="1" x14ac:dyDescent="0.25">
      <c r="A16" s="32" t="s">
        <v>4</v>
      </c>
      <c r="B16" s="32" t="s">
        <v>5</v>
      </c>
      <c r="C16" s="32" t="s">
        <v>6</v>
      </c>
      <c r="D16" s="33" t="s">
        <v>15</v>
      </c>
      <c r="E16" s="34"/>
      <c r="F16" s="35"/>
      <c r="G16" s="39" t="s">
        <v>18</v>
      </c>
      <c r="H16" s="40"/>
      <c r="I16" s="40"/>
      <c r="J16" s="41"/>
    </row>
    <row r="17" spans="1:12" ht="27.75" customHeight="1" x14ac:dyDescent="0.25">
      <c r="A17" s="32"/>
      <c r="B17" s="32"/>
      <c r="C17" s="32"/>
      <c r="D17" s="36"/>
      <c r="E17" s="37"/>
      <c r="F17" s="38"/>
      <c r="G17" s="42" t="s">
        <v>10</v>
      </c>
      <c r="H17" s="42"/>
      <c r="I17" s="42" t="s">
        <v>11</v>
      </c>
      <c r="J17" s="42"/>
    </row>
    <row r="18" spans="1:12" ht="74.25" customHeight="1" x14ac:dyDescent="0.25">
      <c r="A18" s="32"/>
      <c r="B18" s="32"/>
      <c r="C18" s="32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33" x14ac:dyDescent="0.25">
      <c r="A20" s="11">
        <v>1</v>
      </c>
      <c r="B20" s="12" t="s">
        <v>78</v>
      </c>
      <c r="C20" s="13" t="s">
        <v>79</v>
      </c>
      <c r="D20" s="14" t="s">
        <v>80</v>
      </c>
      <c r="E20" s="15">
        <v>43348</v>
      </c>
      <c r="F20" s="16">
        <v>0.24</v>
      </c>
      <c r="G20" s="16" t="s">
        <v>31</v>
      </c>
      <c r="H20" s="16" t="s">
        <v>31</v>
      </c>
      <c r="I20" s="16">
        <v>0.24</v>
      </c>
      <c r="J20" s="16">
        <v>1.105</v>
      </c>
      <c r="K20" s="7"/>
      <c r="L20" s="7"/>
    </row>
    <row r="21" spans="1:12" ht="16.5" x14ac:dyDescent="0.25">
      <c r="A21" s="11">
        <v>2</v>
      </c>
      <c r="B21" s="12" t="s">
        <v>81</v>
      </c>
      <c r="C21" s="13" t="s">
        <v>82</v>
      </c>
      <c r="D21" s="14" t="s">
        <v>83</v>
      </c>
      <c r="E21" s="15">
        <v>43343</v>
      </c>
      <c r="F21" s="16">
        <v>7.5209999999999999</v>
      </c>
      <c r="G21" s="16" t="s">
        <v>31</v>
      </c>
      <c r="H21" s="16" t="s">
        <v>31</v>
      </c>
      <c r="I21" s="16">
        <v>7.5209999999999999</v>
      </c>
      <c r="J21" s="16">
        <v>34.619</v>
      </c>
      <c r="K21" s="7"/>
      <c r="L21" s="7"/>
    </row>
    <row r="22" spans="1:12" ht="16.5" x14ac:dyDescent="0.25">
      <c r="A22" s="11">
        <v>3</v>
      </c>
      <c r="B22" s="12" t="s">
        <v>84</v>
      </c>
      <c r="C22" s="13" t="s">
        <v>85</v>
      </c>
      <c r="D22" s="14" t="s">
        <v>86</v>
      </c>
      <c r="E22" s="15">
        <v>43342</v>
      </c>
      <c r="F22" s="16">
        <v>2.2839999999999998</v>
      </c>
      <c r="G22" s="16" t="s">
        <v>31</v>
      </c>
      <c r="H22" s="16" t="s">
        <v>31</v>
      </c>
      <c r="I22" s="16">
        <v>2.2839999999999998</v>
      </c>
      <c r="J22" s="16">
        <v>10.513</v>
      </c>
      <c r="K22" s="7"/>
      <c r="L22" s="7"/>
    </row>
    <row r="23" spans="1:12" ht="16.5" x14ac:dyDescent="0.25">
      <c r="A23" s="11">
        <v>4</v>
      </c>
      <c r="B23" s="12" t="s">
        <v>87</v>
      </c>
      <c r="C23" s="13" t="s">
        <v>88</v>
      </c>
      <c r="D23" s="14" t="s">
        <v>89</v>
      </c>
      <c r="E23" s="15">
        <v>43348</v>
      </c>
      <c r="F23" s="16">
        <v>6.1890000000000001</v>
      </c>
      <c r="G23" s="16" t="s">
        <v>31</v>
      </c>
      <c r="H23" s="16" t="s">
        <v>31</v>
      </c>
      <c r="I23" s="16">
        <v>6.1890000000000001</v>
      </c>
      <c r="J23" s="16">
        <v>28.488</v>
      </c>
      <c r="K23" s="7"/>
      <c r="L23" s="7"/>
    </row>
    <row r="24" spans="1:12" ht="16.5" x14ac:dyDescent="0.25">
      <c r="A24" s="11">
        <v>5</v>
      </c>
      <c r="B24" s="12" t="s">
        <v>90</v>
      </c>
      <c r="C24" s="13" t="s">
        <v>91</v>
      </c>
      <c r="D24" s="14" t="s">
        <v>92</v>
      </c>
      <c r="E24" s="15">
        <v>43341</v>
      </c>
      <c r="F24" s="16">
        <v>27.98</v>
      </c>
      <c r="G24" s="16" t="s">
        <v>31</v>
      </c>
      <c r="H24" s="16" t="s">
        <v>31</v>
      </c>
      <c r="I24" s="16">
        <v>27.98</v>
      </c>
      <c r="J24" s="20">
        <f>128.792+0.001</f>
        <v>128.79300000000001</v>
      </c>
      <c r="K24" s="7"/>
      <c r="L24" s="7"/>
    </row>
    <row r="25" spans="1:12" ht="16.5" x14ac:dyDescent="0.25">
      <c r="A25" s="11">
        <v>6</v>
      </c>
      <c r="B25" s="12" t="s">
        <v>93</v>
      </c>
      <c r="C25" s="13" t="s">
        <v>94</v>
      </c>
      <c r="D25" s="14" t="s">
        <v>95</v>
      </c>
      <c r="E25" s="15">
        <v>43349</v>
      </c>
      <c r="F25" s="16">
        <v>0.02</v>
      </c>
      <c r="G25" s="16" t="s">
        <v>31</v>
      </c>
      <c r="H25" s="16" t="s">
        <v>31</v>
      </c>
      <c r="I25" s="16">
        <v>0.02</v>
      </c>
      <c r="J25" s="16">
        <v>9.1999999999999998E-2</v>
      </c>
      <c r="K25" s="7"/>
      <c r="L25" s="7"/>
    </row>
    <row r="26" spans="1:12" ht="16.5" x14ac:dyDescent="0.25">
      <c r="A26" s="21">
        <v>7</v>
      </c>
      <c r="B26" s="22" t="s">
        <v>96</v>
      </c>
      <c r="C26" s="23" t="s">
        <v>97</v>
      </c>
      <c r="D26" s="24" t="s">
        <v>98</v>
      </c>
      <c r="E26" s="25">
        <v>43343</v>
      </c>
      <c r="F26" s="26">
        <v>12.926</v>
      </c>
      <c r="G26" s="26" t="s">
        <v>31</v>
      </c>
      <c r="H26" s="26" t="s">
        <v>31</v>
      </c>
      <c r="I26" s="26">
        <v>12.926</v>
      </c>
      <c r="K26" s="27"/>
      <c r="L26" s="26">
        <v>59.497999999999998</v>
      </c>
    </row>
    <row r="27" spans="1:12" ht="33" x14ac:dyDescent="0.25">
      <c r="A27" s="11">
        <v>8</v>
      </c>
      <c r="B27" s="12" t="s">
        <v>99</v>
      </c>
      <c r="C27" s="13" t="s">
        <v>100</v>
      </c>
      <c r="D27" s="14" t="s">
        <v>101</v>
      </c>
      <c r="E27" s="15">
        <v>43347</v>
      </c>
      <c r="F27" s="16">
        <v>13.435</v>
      </c>
      <c r="G27" s="16" t="s">
        <v>31</v>
      </c>
      <c r="H27" s="16" t="s">
        <v>31</v>
      </c>
      <c r="I27" s="16">
        <v>13.435</v>
      </c>
      <c r="J27" s="16">
        <v>61.841000000000001</v>
      </c>
      <c r="K27" s="7"/>
      <c r="L27" s="7"/>
    </row>
    <row r="28" spans="1:12" ht="33" x14ac:dyDescent="0.25">
      <c r="A28" s="11">
        <v>9</v>
      </c>
      <c r="B28" s="12" t="s">
        <v>59</v>
      </c>
      <c r="C28" s="13"/>
      <c r="D28" s="14"/>
      <c r="E28" s="15"/>
      <c r="F28" s="16">
        <v>29.405000000000001</v>
      </c>
      <c r="G28" s="16" t="s">
        <v>31</v>
      </c>
      <c r="H28" s="16" t="s">
        <v>31</v>
      </c>
      <c r="I28" s="16">
        <v>29.405000000000001</v>
      </c>
      <c r="J28" s="16">
        <v>135.351</v>
      </c>
      <c r="K28" s="7"/>
      <c r="L28" s="16">
        <v>135.351</v>
      </c>
    </row>
    <row r="29" spans="1:12" ht="16.5" x14ac:dyDescent="0.25">
      <c r="A29" s="11"/>
      <c r="B29" s="12"/>
      <c r="C29" s="13"/>
      <c r="D29" s="14"/>
      <c r="E29" s="15"/>
      <c r="F29" s="16">
        <v>100</v>
      </c>
      <c r="G29" s="16" t="s">
        <v>31</v>
      </c>
      <c r="H29" s="16" t="s">
        <v>31</v>
      </c>
      <c r="I29" s="16">
        <v>100</v>
      </c>
      <c r="J29" s="18">
        <f>SUM(J20:J28)</f>
        <v>400.80200000000002</v>
      </c>
      <c r="K29" s="7"/>
      <c r="L29" s="7">
        <f>SUM(L26:L28)</f>
        <v>194.84899999999999</v>
      </c>
    </row>
    <row r="30" spans="1:12" ht="16.5" x14ac:dyDescent="0.25">
      <c r="A30" s="11"/>
      <c r="B30" s="12" t="s">
        <v>60</v>
      </c>
      <c r="C30" s="13"/>
      <c r="D30" s="14"/>
      <c r="E30" s="15"/>
      <c r="F30" s="16"/>
      <c r="G30" s="16" t="s">
        <v>31</v>
      </c>
      <c r="H30" s="16"/>
      <c r="I30" s="16" t="s">
        <v>31</v>
      </c>
      <c r="J30" s="16">
        <v>460.29900000000004</v>
      </c>
      <c r="K30" s="7"/>
      <c r="L30" s="7"/>
    </row>
    <row r="31" spans="1:12" ht="16.5" x14ac:dyDescent="0.25">
      <c r="A31" s="11"/>
      <c r="B31" s="12" t="s">
        <v>61</v>
      </c>
      <c r="C31" s="13"/>
      <c r="D31" s="14"/>
      <c r="E31" s="15"/>
      <c r="F31" s="16"/>
      <c r="G31" s="16" t="s">
        <v>31</v>
      </c>
      <c r="H31" s="16"/>
      <c r="I31" s="16" t="s">
        <v>31</v>
      </c>
      <c r="J31" s="18">
        <v>460.3</v>
      </c>
      <c r="K31" s="7"/>
      <c r="L31" s="28">
        <f>J31-L29</f>
        <v>265.45100000000002</v>
      </c>
    </row>
    <row r="32" spans="1:12" x14ac:dyDescent="0.25">
      <c r="J32" s="19">
        <f>J31-J30</f>
        <v>9.9999999997635314E-4</v>
      </c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6"/>
  <sheetViews>
    <sheetView tabSelected="1" topLeftCell="A14" zoomScale="71" zoomScaleNormal="71" zoomScaleSheetLayoutView="100" workbookViewId="0">
      <selection activeCell="E35" sqref="E35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43" t="s">
        <v>19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ht="16.5" x14ac:dyDescent="0.25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ht="16.5" x14ac:dyDescent="0.25">
      <c r="A7" s="43" t="s">
        <v>3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16.5" x14ac:dyDescent="0.25">
      <c r="A8" s="43" t="s">
        <v>20</v>
      </c>
      <c r="B8" s="43"/>
      <c r="C8" s="43"/>
      <c r="D8" s="43"/>
      <c r="E8" s="43"/>
      <c r="F8" s="43"/>
      <c r="G8" s="43"/>
      <c r="H8" s="43"/>
      <c r="I8" s="43"/>
      <c r="J8" s="43"/>
    </row>
    <row r="9" spans="1:10" ht="16.5" x14ac:dyDescent="0.25">
      <c r="A9" s="43" t="s">
        <v>21</v>
      </c>
      <c r="B9" s="43"/>
      <c r="C9" s="43"/>
      <c r="D9" s="43"/>
      <c r="E9" s="43"/>
      <c r="F9" s="43"/>
      <c r="G9" s="43"/>
      <c r="H9" s="43"/>
      <c r="I9" s="43"/>
      <c r="J9" s="43"/>
    </row>
    <row r="10" spans="1:10" ht="16.5" x14ac:dyDescent="0.25">
      <c r="A10" s="43" t="s">
        <v>22</v>
      </c>
      <c r="B10" s="43"/>
      <c r="C10" s="43"/>
      <c r="D10" s="43"/>
      <c r="E10" s="43"/>
      <c r="F10" s="43"/>
      <c r="G10" s="43"/>
      <c r="H10" s="43"/>
      <c r="I10" s="43"/>
      <c r="J10" s="43"/>
    </row>
    <row r="11" spans="1:10" ht="16.5" x14ac:dyDescent="0.25">
      <c r="A11" s="43" t="s">
        <v>23</v>
      </c>
      <c r="B11" s="43"/>
      <c r="C11" s="43"/>
      <c r="D11" s="43"/>
      <c r="E11" s="43"/>
      <c r="F11" s="43"/>
      <c r="G11" s="43"/>
      <c r="H11" s="43"/>
      <c r="I11" s="43"/>
      <c r="J11" s="43"/>
    </row>
    <row r="13" spans="1:10" ht="37.5" customHeight="1" x14ac:dyDescent="0.25">
      <c r="A13" s="42" t="s">
        <v>8</v>
      </c>
      <c r="B13" s="42"/>
      <c r="C13" s="39" t="s">
        <v>13</v>
      </c>
      <c r="D13" s="40"/>
      <c r="E13" s="40"/>
      <c r="F13" s="40"/>
      <c r="G13" s="41"/>
      <c r="H13" s="39" t="s">
        <v>14</v>
      </c>
      <c r="I13" s="40"/>
      <c r="J13" s="41"/>
    </row>
    <row r="14" spans="1:10" ht="16.5" x14ac:dyDescent="0.25">
      <c r="A14" s="42" t="s">
        <v>25</v>
      </c>
      <c r="B14" s="42"/>
      <c r="C14" s="42" t="s">
        <v>26</v>
      </c>
      <c r="D14" s="42"/>
      <c r="E14" s="42"/>
      <c r="F14" s="42"/>
      <c r="G14" s="42"/>
      <c r="H14" s="42" t="s">
        <v>102</v>
      </c>
      <c r="I14" s="42"/>
      <c r="J14" s="42"/>
    </row>
    <row r="16" spans="1:10" ht="71.25" customHeight="1" x14ac:dyDescent="0.25">
      <c r="A16" s="32" t="s">
        <v>4</v>
      </c>
      <c r="B16" s="32" t="s">
        <v>5</v>
      </c>
      <c r="C16" s="32" t="s">
        <v>6</v>
      </c>
      <c r="D16" s="33" t="s">
        <v>15</v>
      </c>
      <c r="E16" s="34"/>
      <c r="F16" s="35"/>
      <c r="G16" s="39" t="s">
        <v>18</v>
      </c>
      <c r="H16" s="40"/>
      <c r="I16" s="40"/>
      <c r="J16" s="41"/>
    </row>
    <row r="17" spans="1:12" ht="27.75" customHeight="1" x14ac:dyDescent="0.25">
      <c r="A17" s="32"/>
      <c r="B17" s="32"/>
      <c r="C17" s="32"/>
      <c r="D17" s="36"/>
      <c r="E17" s="37"/>
      <c r="F17" s="38"/>
      <c r="G17" s="42" t="s">
        <v>10</v>
      </c>
      <c r="H17" s="42"/>
      <c r="I17" s="42" t="s">
        <v>11</v>
      </c>
      <c r="J17" s="42"/>
    </row>
    <row r="18" spans="1:12" ht="74.25" customHeight="1" x14ac:dyDescent="0.25">
      <c r="A18" s="32"/>
      <c r="B18" s="32"/>
      <c r="C18" s="32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103</v>
      </c>
      <c r="C20" s="13" t="s">
        <v>104</v>
      </c>
      <c r="D20" s="14" t="s">
        <v>105</v>
      </c>
      <c r="E20" s="15">
        <v>43343</v>
      </c>
      <c r="F20" s="16">
        <v>32.741999999999997</v>
      </c>
      <c r="G20" s="16" t="s">
        <v>31</v>
      </c>
      <c r="H20" s="16" t="s">
        <v>31</v>
      </c>
      <c r="I20" s="16">
        <v>32.741999999999997</v>
      </c>
      <c r="J20" s="20">
        <f>492.669-0.001</f>
        <v>492.66800000000001</v>
      </c>
      <c r="K20" s="7"/>
      <c r="L20" s="7"/>
    </row>
    <row r="21" spans="1:12" ht="16.5" x14ac:dyDescent="0.25">
      <c r="A21" s="11">
        <v>2</v>
      </c>
      <c r="B21" s="12" t="s">
        <v>106</v>
      </c>
      <c r="C21" s="13" t="s">
        <v>107</v>
      </c>
      <c r="D21" s="14" t="s">
        <v>108</v>
      </c>
      <c r="E21" s="15">
        <v>43343</v>
      </c>
      <c r="F21" s="16">
        <v>2.39</v>
      </c>
      <c r="G21" s="16" t="s">
        <v>31</v>
      </c>
      <c r="H21" s="16" t="s">
        <v>31</v>
      </c>
      <c r="I21" s="16">
        <v>2.39</v>
      </c>
      <c r="J21" s="16">
        <v>35.962000000000003</v>
      </c>
      <c r="K21" s="7"/>
      <c r="L21" s="7"/>
    </row>
    <row r="22" spans="1:12" ht="16.5" x14ac:dyDescent="0.25">
      <c r="A22" s="11">
        <v>3</v>
      </c>
      <c r="B22" s="12" t="s">
        <v>109</v>
      </c>
      <c r="C22" s="13" t="s">
        <v>110</v>
      </c>
      <c r="D22" s="14" t="s">
        <v>111</v>
      </c>
      <c r="E22" s="15">
        <v>43343</v>
      </c>
      <c r="F22" s="16">
        <v>1.5229999999999999</v>
      </c>
      <c r="G22" s="16" t="s">
        <v>31</v>
      </c>
      <c r="H22" s="16" t="s">
        <v>31</v>
      </c>
      <c r="I22" s="16">
        <v>1.5229999999999999</v>
      </c>
      <c r="J22" s="16">
        <v>22.917000000000002</v>
      </c>
      <c r="K22" s="7"/>
      <c r="L22" s="7"/>
    </row>
    <row r="23" spans="1:12" ht="16.5" x14ac:dyDescent="0.25">
      <c r="A23" s="11">
        <v>4</v>
      </c>
      <c r="B23" s="12" t="s">
        <v>112</v>
      </c>
      <c r="C23" s="13" t="s">
        <v>113</v>
      </c>
      <c r="D23" s="14" t="s">
        <v>114</v>
      </c>
      <c r="E23" s="15">
        <v>43343</v>
      </c>
      <c r="F23" s="16">
        <v>8.7089999999999996</v>
      </c>
      <c r="G23" s="16" t="s">
        <v>31</v>
      </c>
      <c r="H23" s="16" t="s">
        <v>31</v>
      </c>
      <c r="I23" s="16">
        <v>8.7089999999999996</v>
      </c>
      <c r="J23" s="16">
        <v>131.04400000000001</v>
      </c>
      <c r="K23" s="7"/>
      <c r="L23" s="7"/>
    </row>
    <row r="24" spans="1:12" ht="33" x14ac:dyDescent="0.25">
      <c r="A24" s="11">
        <v>5</v>
      </c>
      <c r="B24" s="12" t="s">
        <v>115</v>
      </c>
      <c r="C24" s="13" t="s">
        <v>116</v>
      </c>
      <c r="D24" s="14" t="s">
        <v>117</v>
      </c>
      <c r="E24" s="15">
        <v>43343</v>
      </c>
      <c r="F24" s="16">
        <v>5.1609999999999996</v>
      </c>
      <c r="G24" s="16" t="s">
        <v>31</v>
      </c>
      <c r="H24" s="16" t="s">
        <v>31</v>
      </c>
      <c r="I24" s="16">
        <v>5.1609999999999996</v>
      </c>
      <c r="J24" s="16">
        <v>77.658000000000001</v>
      </c>
      <c r="K24" s="7"/>
      <c r="L24" s="7"/>
    </row>
    <row r="25" spans="1:12" ht="16.5" x14ac:dyDescent="0.25">
      <c r="A25" s="11">
        <v>6</v>
      </c>
      <c r="B25" s="12" t="s">
        <v>118</v>
      </c>
      <c r="C25" s="13" t="s">
        <v>119</v>
      </c>
      <c r="D25" s="14" t="s">
        <v>120</v>
      </c>
      <c r="E25" s="15">
        <v>43343</v>
      </c>
      <c r="F25" s="16">
        <v>0.99399999999999999</v>
      </c>
      <c r="G25" s="16" t="s">
        <v>31</v>
      </c>
      <c r="H25" s="16" t="s">
        <v>31</v>
      </c>
      <c r="I25" s="16">
        <v>0.99399999999999999</v>
      </c>
      <c r="J25" s="16">
        <v>14.957000000000001</v>
      </c>
      <c r="K25" s="7"/>
      <c r="L25" s="7"/>
    </row>
    <row r="26" spans="1:12" ht="16.5" x14ac:dyDescent="0.25">
      <c r="A26" s="11">
        <v>7</v>
      </c>
      <c r="B26" s="12" t="s">
        <v>121</v>
      </c>
      <c r="C26" s="13" t="s">
        <v>122</v>
      </c>
      <c r="D26" s="14" t="s">
        <v>123</v>
      </c>
      <c r="E26" s="15">
        <v>43343</v>
      </c>
      <c r="F26" s="16">
        <v>2.0110000000000001</v>
      </c>
      <c r="G26" s="16" t="s">
        <v>31</v>
      </c>
      <c r="H26" s="16" t="s">
        <v>31</v>
      </c>
      <c r="I26" s="16" t="s">
        <v>31</v>
      </c>
      <c r="J26" s="16">
        <v>30.26</v>
      </c>
      <c r="K26" s="7"/>
      <c r="L26" s="7"/>
    </row>
    <row r="27" spans="1:12" ht="16.5" x14ac:dyDescent="0.25">
      <c r="A27" s="11">
        <v>8</v>
      </c>
      <c r="B27" s="12" t="s">
        <v>124</v>
      </c>
      <c r="C27" s="13" t="s">
        <v>125</v>
      </c>
      <c r="D27" s="14" t="s">
        <v>126</v>
      </c>
      <c r="E27" s="15">
        <v>43343</v>
      </c>
      <c r="F27" s="16">
        <v>15.439</v>
      </c>
      <c r="G27" s="16" t="s">
        <v>31</v>
      </c>
      <c r="H27" s="16" t="s">
        <v>31</v>
      </c>
      <c r="I27" s="16">
        <v>15.439</v>
      </c>
      <c r="J27" s="20">
        <f>232.311-0.001</f>
        <v>232.31</v>
      </c>
      <c r="K27" s="7"/>
      <c r="L27" s="7"/>
    </row>
    <row r="28" spans="1:12" ht="33" x14ac:dyDescent="0.25">
      <c r="A28" s="11">
        <v>9</v>
      </c>
      <c r="B28" s="12" t="s">
        <v>127</v>
      </c>
      <c r="C28" s="13" t="s">
        <v>128</v>
      </c>
      <c r="D28" s="14" t="s">
        <v>129</v>
      </c>
      <c r="E28" s="15">
        <v>43343</v>
      </c>
      <c r="F28" s="16">
        <v>11.3</v>
      </c>
      <c r="G28" s="16" t="s">
        <v>31</v>
      </c>
      <c r="H28" s="16" t="s">
        <v>31</v>
      </c>
      <c r="I28" s="16">
        <v>11.3</v>
      </c>
      <c r="J28" s="16">
        <v>170.03100000000001</v>
      </c>
      <c r="K28" s="7"/>
      <c r="L28" s="7"/>
    </row>
    <row r="29" spans="1:12" ht="16.5" x14ac:dyDescent="0.25">
      <c r="A29" s="11">
        <v>10</v>
      </c>
      <c r="B29" s="12" t="s">
        <v>130</v>
      </c>
      <c r="C29" s="13" t="s">
        <v>131</v>
      </c>
      <c r="D29" s="14" t="s">
        <v>132</v>
      </c>
      <c r="E29" s="15">
        <v>43343</v>
      </c>
      <c r="F29" s="16">
        <v>2.0750000000000002</v>
      </c>
      <c r="G29" s="29" t="s">
        <v>31</v>
      </c>
      <c r="H29" s="29" t="s">
        <v>31</v>
      </c>
      <c r="I29" s="29" t="s">
        <v>31</v>
      </c>
      <c r="J29" s="16">
        <v>31.222999999999999</v>
      </c>
      <c r="K29" s="7"/>
      <c r="L29" s="7"/>
    </row>
    <row r="30" spans="1:12" ht="16.5" x14ac:dyDescent="0.25">
      <c r="A30" s="11">
        <v>11</v>
      </c>
      <c r="B30" s="12" t="s">
        <v>133</v>
      </c>
      <c r="C30" s="13" t="s">
        <v>134</v>
      </c>
      <c r="D30" s="14" t="s">
        <v>135</v>
      </c>
      <c r="E30" s="15">
        <v>43343</v>
      </c>
      <c r="F30" s="16">
        <v>15.191000000000001</v>
      </c>
      <c r="G30" s="16" t="s">
        <v>31</v>
      </c>
      <c r="H30" s="16" t="s">
        <v>31</v>
      </c>
      <c r="I30" s="16">
        <v>15.191000000000001</v>
      </c>
      <c r="J30" s="16">
        <v>228.57900000000001</v>
      </c>
      <c r="K30" s="7"/>
      <c r="L30" s="7"/>
    </row>
    <row r="31" spans="1:12" ht="16.5" x14ac:dyDescent="0.25">
      <c r="A31" s="11">
        <v>12</v>
      </c>
      <c r="B31" s="12" t="s">
        <v>136</v>
      </c>
      <c r="C31" s="13" t="s">
        <v>137</v>
      </c>
      <c r="D31" s="14" t="s">
        <v>138</v>
      </c>
      <c r="E31" s="15">
        <v>43343</v>
      </c>
      <c r="F31" s="16">
        <v>1.08</v>
      </c>
      <c r="G31" s="16" t="s">
        <v>31</v>
      </c>
      <c r="H31" s="16" t="s">
        <v>31</v>
      </c>
      <c r="I31" s="16">
        <v>1.08</v>
      </c>
      <c r="J31" s="16">
        <v>16.251000000000001</v>
      </c>
      <c r="K31" s="7"/>
      <c r="L31" s="7"/>
    </row>
    <row r="32" spans="1:12" ht="16.5" x14ac:dyDescent="0.25">
      <c r="A32" s="11">
        <v>13</v>
      </c>
      <c r="B32" s="12" t="s">
        <v>139</v>
      </c>
      <c r="C32" s="13" t="s">
        <v>140</v>
      </c>
      <c r="D32" s="14" t="s">
        <v>141</v>
      </c>
      <c r="E32" s="15">
        <v>43343</v>
      </c>
      <c r="F32" s="16">
        <v>1.385</v>
      </c>
      <c r="G32" s="16" t="s">
        <v>31</v>
      </c>
      <c r="H32" s="16" t="s">
        <v>31</v>
      </c>
      <c r="I32" s="16">
        <v>1.385</v>
      </c>
      <c r="J32" s="16">
        <v>20.84</v>
      </c>
      <c r="K32" s="7"/>
      <c r="L32" s="7"/>
    </row>
    <row r="33" spans="1:12" ht="16.5" x14ac:dyDescent="0.25">
      <c r="A33" s="11"/>
      <c r="B33" s="12"/>
      <c r="C33" s="13"/>
      <c r="D33" s="14"/>
      <c r="E33" s="15"/>
      <c r="F33" s="16">
        <v>100</v>
      </c>
      <c r="G33" s="16" t="s">
        <v>31</v>
      </c>
      <c r="H33" s="16" t="s">
        <v>31</v>
      </c>
      <c r="I33" s="16">
        <v>95.914000000000016</v>
      </c>
      <c r="J33" s="18">
        <f>SUM(J20:J32)</f>
        <v>1504.6999999999998</v>
      </c>
      <c r="K33" s="7"/>
      <c r="L33" s="7"/>
    </row>
    <row r="34" spans="1:12" ht="16.5" x14ac:dyDescent="0.25">
      <c r="A34" s="11"/>
      <c r="B34" s="12" t="s">
        <v>60</v>
      </c>
      <c r="C34" s="13"/>
      <c r="D34" s="14"/>
      <c r="E34" s="15"/>
      <c r="F34" s="16"/>
      <c r="G34" s="16" t="s">
        <v>31</v>
      </c>
      <c r="H34" s="16"/>
      <c r="I34" s="16" t="s">
        <v>31</v>
      </c>
      <c r="J34" s="16">
        <v>1504.7019999999998</v>
      </c>
      <c r="K34" s="7"/>
      <c r="L34" s="7"/>
    </row>
    <row r="35" spans="1:12" ht="16.5" x14ac:dyDescent="0.25">
      <c r="A35" s="11"/>
      <c r="B35" s="12" t="s">
        <v>61</v>
      </c>
      <c r="C35" s="13"/>
      <c r="D35" s="14"/>
      <c r="E35" s="15"/>
      <c r="F35" s="16"/>
      <c r="G35" s="16" t="s">
        <v>31</v>
      </c>
      <c r="H35" s="16"/>
      <c r="I35" s="16" t="s">
        <v>31</v>
      </c>
      <c r="J35" s="18">
        <v>1504.7</v>
      </c>
      <c r="K35" s="7"/>
      <c r="L35" s="7"/>
    </row>
    <row r="36" spans="1:12" x14ac:dyDescent="0.25">
      <c r="J36" s="19">
        <f>J35-J34</f>
        <v>-1.9999999997253326E-3</v>
      </c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В-Сах</vt:lpstr>
      <vt:lpstr>З-Сах</vt:lpstr>
      <vt:lpstr>К-К</vt:lpstr>
      <vt:lpstr>Приморье</vt:lpstr>
      <vt:lpstr>Ю-Кур</vt:lpstr>
      <vt:lpstr>'В-Сах'!_РАСЧЕТ_по_Прил_4</vt:lpstr>
      <vt:lpstr>'З-Сах'!_РАСЧЕТ_по_Прил_4</vt:lpstr>
      <vt:lpstr>'К-К'!_РАСЧЕТ_по_Прил_4</vt:lpstr>
      <vt:lpstr>Приморье!_РАСЧЕТ_по_Прил_4</vt:lpstr>
      <vt:lpstr>'Ю-Кур'!_РАСЧЕТ_по_Прил_4</vt:lpstr>
      <vt:lpstr>'В-Сах'!Заголовки_для_печати</vt:lpstr>
      <vt:lpstr>'З-Сах'!Заголовки_для_печати</vt:lpstr>
      <vt:lpstr>'К-К'!Заголовки_для_печати</vt:lpstr>
      <vt:lpstr>Приморье!Заголовки_для_печати</vt:lpstr>
      <vt:lpstr>'Ю-Кур'!Заголовки_для_печати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2018-12-03T14:07:25Z</cp:lastPrinted>
  <dcterms:created xsi:type="dcterms:W3CDTF">2018-11-09T14:38:57Z</dcterms:created>
  <dcterms:modified xsi:type="dcterms:W3CDTF">2019-01-16T08:40:53Z</dcterms:modified>
</cp:coreProperties>
</file>