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735" windowHeight="9210" activeTab="2"/>
  </bookViews>
  <sheets>
    <sheet name="Приморье" sheetId="2" r:id="rId1"/>
    <sheet name="С-Кур_нет_ОДУ" sheetId="3" r:id="rId2"/>
    <sheet name="Ю-Кур_нет_ОДУ" sheetId="4" r:id="rId3"/>
  </sheets>
  <definedNames>
    <definedName name="_РАСЧЕТ_по_Прил_4" localSheetId="0">Приморье!$B$18:$J$28</definedName>
    <definedName name="_РАСЧЕТ_по_Прил_4" localSheetId="1">'С-Кур_нет_ОДУ'!$B$18:$J$25</definedName>
    <definedName name="_РАСЧЕТ_по_Прил_4" localSheetId="2">'Ю-Кур_нет_ОДУ'!$B$18:$J$32</definedName>
    <definedName name="_РАСЧЕТ_по_Прил_4">#REF!</definedName>
    <definedName name="_xlnm._FilterDatabase" localSheetId="0" hidden="1">Приморье!$B$18:$J$18</definedName>
    <definedName name="_xlnm._FilterDatabase" localSheetId="1" hidden="1">'С-Кур_нет_ОДУ'!$B$18:$J$18</definedName>
    <definedName name="_xlnm._FilterDatabase" localSheetId="2" hidden="1">'Ю-Кур_нет_ОДУ'!$B$18:$J$18</definedName>
    <definedName name="_xlnm.Print_Titles" localSheetId="0">Приморье!$19:$19</definedName>
    <definedName name="_xlnm.Print_Titles" localSheetId="1">'С-Кур_нет_ОДУ'!$19:$19</definedName>
    <definedName name="_xlnm.Print_Titles" localSheetId="2">'Ю-Кур_нет_ОДУ'!$19:$19</definedName>
  </definedNames>
  <calcPr calcId="152511"/>
</workbook>
</file>

<file path=xl/calcChain.xml><?xml version="1.0" encoding="utf-8"?>
<calcChain xmlns="http://schemas.openxmlformats.org/spreadsheetml/2006/main">
  <c r="H22" i="2" l="1"/>
  <c r="H26" i="2"/>
  <c r="K26" i="2" s="1"/>
  <c r="J26" i="2"/>
  <c r="J29" i="2"/>
</calcChain>
</file>

<file path=xl/sharedStrings.xml><?xml version="1.0" encoding="utf-8"?>
<sst xmlns="http://schemas.openxmlformats.org/spreadsheetml/2006/main" count="219" uniqueCount="82">
  <si>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</si>
  <si>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</si>
  <si>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</si>
  <si>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</si>
  <si>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</si>
  <si>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</si>
  <si>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</si>
  <si>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</si>
  <si>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</si>
  <si>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</si>
  <si>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</si>
  <si>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</si>
  <si>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</si>
  <si>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</si>
  <si>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</si>
  <si>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</si>
  <si>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</si>
  <si>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</si>
  <si>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</si>
  <si>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</si>
  <si>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</si>
  <si>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</si>
  <si>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</si>
  <si>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</si>
  <si>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</si>
  <si>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>Ламинарии</t>
  </si>
  <si>
    <t>Дальневосточный рыбохозяйственный бассейн</t>
  </si>
  <si>
    <t xml:space="preserve">подзона Приморье </t>
  </si>
  <si>
    <t>ООО «Тройка»</t>
  </si>
  <si>
    <t>2528000789</t>
  </si>
  <si>
    <t>ДВ-М-736</t>
  </si>
  <si>
    <t>-</t>
  </si>
  <si>
    <t>ПАО «ПБТФ»</t>
  </si>
  <si>
    <t>2518000814</t>
  </si>
  <si>
    <t>ДВ-М-737</t>
  </si>
  <si>
    <t>ООО «Акватехнологии»</t>
  </si>
  <si>
    <t>2537042030</t>
  </si>
  <si>
    <t>ДВ-М-738</t>
  </si>
  <si>
    <t>ПАО «НБАМР»</t>
  </si>
  <si>
    <t>2508007948</t>
  </si>
  <si>
    <t>ДВ-М-739</t>
  </si>
  <si>
    <t>ООО «Рыбозавод Валентин»</t>
  </si>
  <si>
    <t>2518003830</t>
  </si>
  <si>
    <t>ДВ-М-740</t>
  </si>
  <si>
    <t>Изъятые, нераспределенные доли/квоты</t>
  </si>
  <si>
    <t>ОДУсумма</t>
  </si>
  <si>
    <t>ОДУутв</t>
  </si>
  <si>
    <t>Северо-Курильская зона</t>
  </si>
  <si>
    <t>АО «СК БСФ»</t>
  </si>
  <si>
    <t>6515000242</t>
  </si>
  <si>
    <t>ДВ-М-741</t>
  </si>
  <si>
    <t>ООО «РКХ «Сахалин»</t>
  </si>
  <si>
    <t>6505010379</t>
  </si>
  <si>
    <t>ДВ-М-742</t>
  </si>
  <si>
    <t xml:space="preserve">Южно-Курильская зона </t>
  </si>
  <si>
    <t>ООО Рыбокомбинат «Островной»</t>
  </si>
  <si>
    <t>6501289105</t>
  </si>
  <si>
    <t>ДВ-М-743</t>
  </si>
  <si>
    <t>ООО ПКФ «Южно-Курильский рыбокомбинат»</t>
  </si>
  <si>
    <t>6518005270</t>
  </si>
  <si>
    <t>ДВ-М-744</t>
  </si>
  <si>
    <t>ООО «Литораль»</t>
  </si>
  <si>
    <t>6501237280</t>
  </si>
  <si>
    <t>ДВ-М-745</t>
  </si>
  <si>
    <t>ООО «Санди»</t>
  </si>
  <si>
    <t>6518004358</t>
  </si>
  <si>
    <t>ДВ-М-746</t>
  </si>
  <si>
    <t>ООО «Флинт»</t>
  </si>
  <si>
    <t>6518004830</t>
  </si>
  <si>
    <t>ДВ-М-747</t>
  </si>
  <si>
    <t>ООО «Прилив»</t>
  </si>
  <si>
    <t>6518005231</t>
  </si>
  <si>
    <t>ДВ-М-748</t>
  </si>
  <si>
    <t>ООО «Морион»</t>
  </si>
  <si>
    <t>6518004020</t>
  </si>
  <si>
    <t>ДВ-М-749</t>
  </si>
  <si>
    <t>ЗАО «Курильский рыбак»</t>
  </si>
  <si>
    <t>6511000178</t>
  </si>
  <si>
    <t>ДВ-М-750</t>
  </si>
  <si>
    <t>ООО «Корвел»</t>
  </si>
  <si>
    <t>6518004975</t>
  </si>
  <si>
    <t>ДВ-М-751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</si>
</sst>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right" vertical="top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/>
    <xf numFmtId="164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9"/>
  <sheetViews>
    <sheetView topLeftCell="A2" zoomScale="71" zoomScaleNormal="71" zoomScaleSheetLayoutView="100" workbookViewId="0">
      <selection activeCell="F30" sqref="F30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27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43343</v>
      </c>
      <c r="F20" s="16">
        <v>1.1779999999999999</v>
      </c>
      <c r="G20" s="16" t="s">
        <v>31</v>
      </c>
      <c r="H20" s="16" t="s">
        <v>31</v>
      </c>
      <c r="I20" s="16">
        <v>1.1779999999999999</v>
      </c>
      <c r="J20" s="16">
        <v>15.62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34</v>
      </c>
      <c r="E21" s="15">
        <v>43343</v>
      </c>
      <c r="F21" s="16">
        <v>24.193000000000001</v>
      </c>
      <c r="G21" s="16" t="s">
        <v>31</v>
      </c>
      <c r="H21" s="16" t="s">
        <v>31</v>
      </c>
      <c r="I21" s="16">
        <v>24.193000000000001</v>
      </c>
      <c r="J21" s="16">
        <v>320.798</v>
      </c>
      <c r="K21" s="7"/>
      <c r="L21" s="7"/>
    </row>
    <row r="22" spans="1:12" ht="16.5" x14ac:dyDescent="0.25">
      <c r="A22" s="11">
        <v>3</v>
      </c>
      <c r="B22" s="12" t="s">
        <v>35</v>
      </c>
      <c r="C22" s="13" t="s">
        <v>36</v>
      </c>
      <c r="D22" s="14" t="s">
        <v>37</v>
      </c>
      <c r="E22" s="15">
        <v>43343</v>
      </c>
      <c r="F22" s="16">
        <v>50.195</v>
      </c>
      <c r="G22" s="16">
        <v>50.195</v>
      </c>
      <c r="H22" s="19">
        <f>798.699+0.001</f>
        <v>798.69999999999993</v>
      </c>
      <c r="I22" s="16" t="s">
        <v>31</v>
      </c>
      <c r="J22" s="16" t="s">
        <v>31</v>
      </c>
      <c r="K22" s="7"/>
      <c r="L22" s="7"/>
    </row>
    <row r="23" spans="1:12" ht="16.5" x14ac:dyDescent="0.25">
      <c r="A23" s="11">
        <v>4</v>
      </c>
      <c r="B23" s="12" t="s">
        <v>38</v>
      </c>
      <c r="C23" s="13" t="s">
        <v>39</v>
      </c>
      <c r="D23" s="14" t="s">
        <v>40</v>
      </c>
      <c r="E23" s="15">
        <v>43341</v>
      </c>
      <c r="F23" s="16">
        <v>5.3330000000000002</v>
      </c>
      <c r="G23" s="16">
        <v>5.3330000000000002</v>
      </c>
      <c r="H23" s="16">
        <v>84.858000000000004</v>
      </c>
      <c r="I23" s="16" t="s">
        <v>31</v>
      </c>
      <c r="J23" s="16" t="s">
        <v>31</v>
      </c>
      <c r="K23" s="7"/>
      <c r="L23" s="7"/>
    </row>
    <row r="24" spans="1:12" ht="16.5" x14ac:dyDescent="0.25">
      <c r="A24" s="11">
        <v>5</v>
      </c>
      <c r="B24" s="12" t="s">
        <v>41</v>
      </c>
      <c r="C24" s="13" t="s">
        <v>42</v>
      </c>
      <c r="D24" s="14" t="s">
        <v>43</v>
      </c>
      <c r="E24" s="15">
        <v>43349</v>
      </c>
      <c r="F24" s="16">
        <v>9.1240000000000006</v>
      </c>
      <c r="G24" s="16">
        <v>9.1240000000000006</v>
      </c>
      <c r="H24" s="16">
        <v>145.18</v>
      </c>
      <c r="I24" s="16" t="s">
        <v>31</v>
      </c>
      <c r="J24" s="16" t="s">
        <v>31</v>
      </c>
      <c r="K24" s="7"/>
      <c r="L24" s="7"/>
    </row>
    <row r="25" spans="1:12" ht="33" x14ac:dyDescent="0.25">
      <c r="A25" s="11">
        <v>6</v>
      </c>
      <c r="B25" s="12" t="s">
        <v>44</v>
      </c>
      <c r="C25" s="13"/>
      <c r="D25" s="14"/>
      <c r="E25" s="15"/>
      <c r="F25" s="16">
        <v>9.9770000000000039</v>
      </c>
      <c r="G25" s="16" t="s">
        <v>31</v>
      </c>
      <c r="H25" s="16" t="s">
        <v>31</v>
      </c>
      <c r="I25" s="16">
        <v>9.9770000000000039</v>
      </c>
      <c r="J25" s="16">
        <v>132.29400000000001</v>
      </c>
      <c r="K25" s="7"/>
      <c r="L25" s="7"/>
    </row>
    <row r="26" spans="1:12" ht="16.5" x14ac:dyDescent="0.25">
      <c r="A26" s="11"/>
      <c r="B26" s="12"/>
      <c r="C26" s="13"/>
      <c r="D26" s="14"/>
      <c r="E26" s="15"/>
      <c r="F26" s="16">
        <v>100</v>
      </c>
      <c r="G26" s="16">
        <v>64.652000000000001</v>
      </c>
      <c r="H26" s="16">
        <f>SUM(H20:H25)</f>
        <v>1028.7380000000001</v>
      </c>
      <c r="I26" s="16">
        <v>35.348000000000006</v>
      </c>
      <c r="J26" s="16">
        <f>SUM(J20:J25)</f>
        <v>468.71199999999999</v>
      </c>
      <c r="K26" s="20">
        <f>H26+J26</f>
        <v>1497.45</v>
      </c>
      <c r="L26" s="7"/>
    </row>
    <row r="27" spans="1:12" ht="16.5" x14ac:dyDescent="0.25">
      <c r="A27" s="11"/>
      <c r="B27" s="12" t="s">
        <v>45</v>
      </c>
      <c r="C27" s="13"/>
      <c r="D27" s="14"/>
      <c r="E27" s="15"/>
      <c r="F27" s="16"/>
      <c r="G27" s="16" t="s">
        <v>31</v>
      </c>
      <c r="H27" s="16"/>
      <c r="I27" s="16" t="s">
        <v>31</v>
      </c>
      <c r="J27" s="16">
        <v>1497.4490000000001</v>
      </c>
      <c r="K27" s="7"/>
      <c r="L27" s="7"/>
    </row>
    <row r="28" spans="1:12" ht="16.5" x14ac:dyDescent="0.25">
      <c r="A28" s="11"/>
      <c r="B28" s="12" t="s">
        <v>46</v>
      </c>
      <c r="C28" s="13"/>
      <c r="D28" s="14"/>
      <c r="E28" s="15"/>
      <c r="F28" s="16"/>
      <c r="G28" s="16" t="s">
        <v>31</v>
      </c>
      <c r="H28" s="16"/>
      <c r="I28" s="16" t="s">
        <v>31</v>
      </c>
      <c r="J28" s="21">
        <v>1497.45</v>
      </c>
      <c r="K28" s="7"/>
      <c r="L28" s="7"/>
    </row>
    <row r="29" spans="1:12" x14ac:dyDescent="0.25">
      <c r="J29" s="18">
        <f>J28-J27</f>
        <v>9.9999999997635314E-4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25"/>
  <sheetViews>
    <sheetView view="pageBreakPreview" topLeftCell="A3" zoomScaleNormal="100" zoomScaleSheetLayoutView="100" workbookViewId="0">
      <selection activeCell="H24" sqref="H24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47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48</v>
      </c>
      <c r="C20" s="13" t="s">
        <v>49</v>
      </c>
      <c r="D20" s="14" t="s">
        <v>50</v>
      </c>
      <c r="E20" s="15">
        <v>43350</v>
      </c>
      <c r="F20" s="16">
        <v>6.625</v>
      </c>
      <c r="G20" s="16">
        <v>6.625</v>
      </c>
      <c r="H20" s="16" t="s">
        <v>31</v>
      </c>
      <c r="I20" s="16" t="s">
        <v>31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51</v>
      </c>
      <c r="C21" s="13" t="s">
        <v>52</v>
      </c>
      <c r="D21" s="14" t="s">
        <v>53</v>
      </c>
      <c r="E21" s="15">
        <v>43341</v>
      </c>
      <c r="F21" s="16">
        <v>38.17</v>
      </c>
      <c r="G21" s="16" t="s">
        <v>31</v>
      </c>
      <c r="H21" s="16" t="s">
        <v>31</v>
      </c>
      <c r="I21" s="16">
        <v>38.17</v>
      </c>
      <c r="J21" s="16" t="s">
        <v>31</v>
      </c>
      <c r="K21" s="7"/>
      <c r="L21" s="7"/>
    </row>
    <row r="22" spans="1:12" ht="33" x14ac:dyDescent="0.25">
      <c r="A22" s="11">
        <v>3</v>
      </c>
      <c r="B22" s="12" t="s">
        <v>44</v>
      </c>
      <c r="C22" s="13"/>
      <c r="D22" s="14"/>
      <c r="E22" s="15"/>
      <c r="F22" s="16">
        <v>55.204999999999998</v>
      </c>
      <c r="G22" s="16" t="s">
        <v>31</v>
      </c>
      <c r="H22" s="16" t="s">
        <v>31</v>
      </c>
      <c r="I22" s="16">
        <v>55.204999999999998</v>
      </c>
      <c r="J22" s="16" t="s">
        <v>31</v>
      </c>
      <c r="K22" s="7"/>
      <c r="L22" s="7"/>
    </row>
    <row r="23" spans="1:12" ht="16.5" x14ac:dyDescent="0.25">
      <c r="A23" s="11"/>
      <c r="B23" s="12"/>
      <c r="C23" s="13"/>
      <c r="D23" s="14"/>
      <c r="E23" s="15"/>
      <c r="F23" s="16">
        <v>100</v>
      </c>
      <c r="G23" s="16">
        <v>6.625</v>
      </c>
      <c r="H23" s="16" t="s">
        <v>31</v>
      </c>
      <c r="I23" s="16">
        <v>93.375</v>
      </c>
      <c r="J23" s="16" t="s">
        <v>31</v>
      </c>
      <c r="K23" s="7"/>
      <c r="L23" s="7"/>
    </row>
    <row r="24" spans="1:12" ht="16.5" x14ac:dyDescent="0.25">
      <c r="A24" s="11"/>
      <c r="B24" s="12" t="s">
        <v>45</v>
      </c>
      <c r="C24" s="13"/>
      <c r="D24" s="14"/>
      <c r="E24" s="15"/>
      <c r="F24" s="16"/>
      <c r="G24" s="16" t="s">
        <v>31</v>
      </c>
      <c r="H24" s="16"/>
      <c r="I24" s="16" t="s">
        <v>31</v>
      </c>
      <c r="J24" s="16" t="s">
        <v>31</v>
      </c>
      <c r="K24" s="7"/>
      <c r="L24" s="7"/>
    </row>
    <row r="25" spans="1:12" ht="16.5" x14ac:dyDescent="0.25">
      <c r="A25" s="11"/>
      <c r="B25" s="12" t="s">
        <v>46</v>
      </c>
      <c r="C25" s="13"/>
      <c r="D25" s="14"/>
      <c r="E25" s="15"/>
      <c r="F25" s="16"/>
      <c r="G25" s="16" t="s">
        <v>31</v>
      </c>
      <c r="H25" s="16"/>
      <c r="I25" s="16" t="s">
        <v>31</v>
      </c>
      <c r="J25" s="16" t="s">
        <v>31</v>
      </c>
      <c r="K25" s="7"/>
      <c r="L25" s="7"/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2"/>
  <sheetViews>
    <sheetView tabSelected="1" view="pageBreakPreview" topLeftCell="A11" zoomScaleNormal="100" zoomScaleSheetLayoutView="100" workbookViewId="0">
      <selection activeCell="G27" sqref="G2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54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55</v>
      </c>
      <c r="C20" s="13" t="s">
        <v>56</v>
      </c>
      <c r="D20" s="14" t="s">
        <v>57</v>
      </c>
      <c r="E20" s="15">
        <v>43341</v>
      </c>
      <c r="F20" s="16">
        <v>18.911999999999999</v>
      </c>
      <c r="G20" s="16" t="s">
        <v>31</v>
      </c>
      <c r="H20" s="16" t="s">
        <v>31</v>
      </c>
      <c r="I20" s="16">
        <v>18.911999999999999</v>
      </c>
      <c r="J20" s="16" t="s">
        <v>31</v>
      </c>
      <c r="K20" s="7"/>
      <c r="L20" s="7"/>
    </row>
    <row r="21" spans="1:12" ht="33" x14ac:dyDescent="0.25">
      <c r="A21" s="11">
        <v>2</v>
      </c>
      <c r="B21" s="12" t="s">
        <v>58</v>
      </c>
      <c r="C21" s="13" t="s">
        <v>59</v>
      </c>
      <c r="D21" s="14" t="s">
        <v>60</v>
      </c>
      <c r="E21" s="15">
        <v>43341</v>
      </c>
      <c r="F21" s="16">
        <v>3.9119999999999999</v>
      </c>
      <c r="G21" s="16">
        <v>3.9119999999999999</v>
      </c>
      <c r="H21" s="16" t="s">
        <v>31</v>
      </c>
      <c r="I21" s="16" t="s">
        <v>31</v>
      </c>
      <c r="J21" s="16" t="s">
        <v>31</v>
      </c>
      <c r="K21" s="7"/>
      <c r="L21" s="7"/>
    </row>
    <row r="22" spans="1:12" ht="16.5" x14ac:dyDescent="0.25">
      <c r="A22" s="11">
        <v>3</v>
      </c>
      <c r="B22" s="12" t="s">
        <v>61</v>
      </c>
      <c r="C22" s="13" t="s">
        <v>62</v>
      </c>
      <c r="D22" s="14" t="s">
        <v>63</v>
      </c>
      <c r="E22" s="15">
        <v>43341</v>
      </c>
      <c r="F22" s="16">
        <v>1.262</v>
      </c>
      <c r="G22" s="16">
        <v>1.262</v>
      </c>
      <c r="H22" s="16" t="s">
        <v>31</v>
      </c>
      <c r="I22" s="16" t="s">
        <v>31</v>
      </c>
      <c r="J22" s="16" t="s">
        <v>31</v>
      </c>
      <c r="K22" s="7"/>
      <c r="L22" s="7"/>
    </row>
    <row r="23" spans="1:12" ht="16.5" x14ac:dyDescent="0.25">
      <c r="A23" s="11">
        <v>4</v>
      </c>
      <c r="B23" s="12" t="s">
        <v>64</v>
      </c>
      <c r="C23" s="13" t="s">
        <v>65</v>
      </c>
      <c r="D23" s="14" t="s">
        <v>66</v>
      </c>
      <c r="E23" s="15">
        <v>43341</v>
      </c>
      <c r="F23" s="16">
        <v>30.123999999999999</v>
      </c>
      <c r="G23" s="16">
        <v>30.123999999999999</v>
      </c>
      <c r="H23" s="16" t="s">
        <v>31</v>
      </c>
      <c r="I23" s="16" t="s">
        <v>31</v>
      </c>
      <c r="J23" s="16" t="s">
        <v>31</v>
      </c>
      <c r="K23" s="7"/>
      <c r="L23" s="7"/>
    </row>
    <row r="24" spans="1:12" ht="16.5" x14ac:dyDescent="0.25">
      <c r="A24" s="11">
        <v>5</v>
      </c>
      <c r="B24" s="12" t="s">
        <v>67</v>
      </c>
      <c r="C24" s="13" t="s">
        <v>68</v>
      </c>
      <c r="D24" s="14" t="s">
        <v>69</v>
      </c>
      <c r="E24" s="15">
        <v>43341</v>
      </c>
      <c r="F24" s="16">
        <v>0.11600000000000001</v>
      </c>
      <c r="G24" s="16">
        <v>0.11600000000000001</v>
      </c>
      <c r="H24" s="16" t="s">
        <v>31</v>
      </c>
      <c r="I24" s="16" t="s">
        <v>31</v>
      </c>
      <c r="J24" s="16" t="s">
        <v>31</v>
      </c>
      <c r="K24" s="7"/>
      <c r="L24" s="7"/>
    </row>
    <row r="25" spans="1:12" ht="16.5" x14ac:dyDescent="0.25">
      <c r="A25" s="11">
        <v>6</v>
      </c>
      <c r="B25" s="12" t="s">
        <v>70</v>
      </c>
      <c r="C25" s="13" t="s">
        <v>71</v>
      </c>
      <c r="D25" s="14" t="s">
        <v>72</v>
      </c>
      <c r="E25" s="15">
        <v>43341</v>
      </c>
      <c r="F25" s="16">
        <v>20.029</v>
      </c>
      <c r="G25" s="16" t="s">
        <v>31</v>
      </c>
      <c r="H25" s="16" t="s">
        <v>31</v>
      </c>
      <c r="I25" s="16" t="s">
        <v>31</v>
      </c>
      <c r="J25" s="16" t="s">
        <v>31</v>
      </c>
      <c r="K25" s="7"/>
      <c r="L25" s="7"/>
    </row>
    <row r="26" spans="1:12" ht="16.5" x14ac:dyDescent="0.25">
      <c r="A26" s="11">
        <v>7</v>
      </c>
      <c r="B26" s="12" t="s">
        <v>73</v>
      </c>
      <c r="C26" s="13" t="s">
        <v>74</v>
      </c>
      <c r="D26" s="14" t="s">
        <v>75</v>
      </c>
      <c r="E26" s="15">
        <v>43341</v>
      </c>
      <c r="F26" s="16">
        <v>2.8039999999999998</v>
      </c>
      <c r="G26" s="16">
        <v>2.8039999999999998</v>
      </c>
      <c r="H26" s="16" t="s">
        <v>31</v>
      </c>
      <c r="I26" s="16" t="s">
        <v>31</v>
      </c>
      <c r="J26" s="16" t="s">
        <v>31</v>
      </c>
      <c r="K26" s="7"/>
      <c r="L26" s="7"/>
    </row>
    <row r="27" spans="1:12" ht="16.5" x14ac:dyDescent="0.25">
      <c r="A27" s="11">
        <v>8</v>
      </c>
      <c r="B27" s="12" t="s">
        <v>76</v>
      </c>
      <c r="C27" s="13" t="s">
        <v>77</v>
      </c>
      <c r="D27" s="14" t="s">
        <v>78</v>
      </c>
      <c r="E27" s="15">
        <v>43341</v>
      </c>
      <c r="F27" s="16">
        <v>1.004</v>
      </c>
      <c r="G27" s="16">
        <v>1.004</v>
      </c>
      <c r="H27" s="16" t="s">
        <v>31</v>
      </c>
      <c r="I27" s="16" t="s">
        <v>31</v>
      </c>
      <c r="J27" s="16" t="s">
        <v>31</v>
      </c>
      <c r="K27" s="7"/>
      <c r="L27" s="7"/>
    </row>
    <row r="28" spans="1:12" ht="16.5" x14ac:dyDescent="0.25">
      <c r="A28" s="11">
        <v>9</v>
      </c>
      <c r="B28" s="12" t="s">
        <v>79</v>
      </c>
      <c r="C28" s="13" t="s">
        <v>80</v>
      </c>
      <c r="D28" s="14" t="s">
        <v>81</v>
      </c>
      <c r="E28" s="15">
        <v>43341</v>
      </c>
      <c r="F28" s="16">
        <v>7.6760000000000002</v>
      </c>
      <c r="G28" s="16">
        <v>7.6760000000000002</v>
      </c>
      <c r="H28" s="16" t="s">
        <v>31</v>
      </c>
      <c r="I28" s="16" t="s">
        <v>31</v>
      </c>
      <c r="J28" s="16" t="s">
        <v>31</v>
      </c>
      <c r="K28" s="7"/>
      <c r="L28" s="7"/>
    </row>
    <row r="29" spans="1:12" ht="33" x14ac:dyDescent="0.25">
      <c r="A29" s="11">
        <v>10</v>
      </c>
      <c r="B29" s="12" t="s">
        <v>44</v>
      </c>
      <c r="C29" s="13"/>
      <c r="D29" s="14"/>
      <c r="E29" s="15"/>
      <c r="F29" s="16">
        <v>14.161000000000001</v>
      </c>
      <c r="G29" s="16" t="s">
        <v>31</v>
      </c>
      <c r="H29" s="16" t="s">
        <v>31</v>
      </c>
      <c r="I29" s="16">
        <v>14.161000000000001</v>
      </c>
      <c r="J29" s="16" t="s">
        <v>31</v>
      </c>
      <c r="K29" s="7"/>
      <c r="L29" s="7"/>
    </row>
    <row r="30" spans="1:12" ht="16.5" x14ac:dyDescent="0.25">
      <c r="A30" s="11"/>
      <c r="B30" s="12"/>
      <c r="C30" s="13"/>
      <c r="D30" s="14"/>
      <c r="E30" s="15"/>
      <c r="F30" s="16">
        <v>100</v>
      </c>
      <c r="G30" s="16">
        <v>46.898000000000003</v>
      </c>
      <c r="H30" s="16" t="s">
        <v>31</v>
      </c>
      <c r="I30" s="16">
        <v>33.073</v>
      </c>
      <c r="J30" s="16" t="s">
        <v>31</v>
      </c>
      <c r="K30" s="7"/>
      <c r="L30" s="7"/>
    </row>
    <row r="31" spans="1:12" ht="16.5" x14ac:dyDescent="0.25">
      <c r="A31" s="11"/>
      <c r="B31" s="12" t="s">
        <v>45</v>
      </c>
      <c r="C31" s="13"/>
      <c r="D31" s="14"/>
      <c r="E31" s="15"/>
      <c r="F31" s="16"/>
      <c r="G31" s="16" t="s">
        <v>31</v>
      </c>
      <c r="H31" s="16"/>
      <c r="I31" s="16" t="s">
        <v>31</v>
      </c>
      <c r="J31" s="16" t="s">
        <v>31</v>
      </c>
      <c r="K31" s="7"/>
      <c r="L31" s="7"/>
    </row>
    <row r="32" spans="1:12" ht="16.5" x14ac:dyDescent="0.25">
      <c r="A32" s="11"/>
      <c r="B32" s="12" t="s">
        <v>46</v>
      </c>
      <c r="C32" s="13"/>
      <c r="D32" s="14"/>
      <c r="E32" s="15"/>
      <c r="F32" s="16"/>
      <c r="G32" s="16" t="s">
        <v>31</v>
      </c>
      <c r="H32" s="16"/>
      <c r="I32" s="16" t="s">
        <v>31</v>
      </c>
      <c r="J32" s="16" t="s">
        <v>31</v>
      </c>
      <c r="K32" s="7"/>
      <c r="L32" s="7"/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Приморье</vt:lpstr>
      <vt:lpstr>С-Кур_нет_ОДУ</vt:lpstr>
      <vt:lpstr>Ю-Кур_нет_ОДУ</vt:lpstr>
      <vt:lpstr>Приморье!_РАСЧЕТ_по_Прил_4</vt:lpstr>
      <vt:lpstr>'С-Кур_нет_ОДУ'!_РАСЧЕТ_по_Прил_4</vt:lpstr>
      <vt:lpstr>'Ю-Кур_нет_ОДУ'!_РАСЧЕТ_по_Прил_4</vt:lpstr>
      <vt:lpstr>Приморье!Заголовки_для_печати</vt:lpstr>
      <vt:lpstr>'С-Кур_нет_ОДУ'!Заголовки_для_печати</vt:lpstr>
      <vt:lpstr>'Ю-Кур_нет_ОДУ'!Заголовки_для_печати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2019-01-15T15:02:51Z</dcterms:modified>
</cp:coreProperties>
</file>