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10" yWindow="285" windowWidth="16830" windowHeight="9210" activeTab="5"/>
  </bookViews>
  <sheets>
    <sheet name="В-Сах" sheetId="2" r:id="rId1"/>
    <sheet name="З-К" sheetId="3" r:id="rId2"/>
    <sheet name="З-Сах" sheetId="4" r:id="rId3"/>
    <sheet name="К-К_нет_ОДУ" sheetId="5" r:id="rId4"/>
    <sheet name="Приморье" sheetId="6" r:id="rId5"/>
    <sheet name="СОМ" sheetId="7" r:id="rId6"/>
  </sheets>
  <definedNames>
    <definedName name="_РАСЧЕТ_по_Прил_4" localSheetId="0">'В-Сах'!$B$18:$J$33</definedName>
    <definedName name="_РАСЧЕТ_по_Прил_4" localSheetId="1">'З-К'!$B$18:$J$29</definedName>
    <definedName name="_РАСЧЕТ_по_Прил_4" localSheetId="2">'З-Сах'!$B$18:$J$33</definedName>
    <definedName name="_РАСЧЕТ_по_Прил_4" localSheetId="3">'К-К_нет_ОДУ'!$B$18:$J$25</definedName>
    <definedName name="_РАСЧЕТ_по_Прил_4" localSheetId="4">Приморье!$B$18:$J$27</definedName>
    <definedName name="_РАСЧЕТ_по_Прил_4" localSheetId="5">СОМ!$B$18:$J$29</definedName>
    <definedName name="_РАСЧЕТ_по_Прил_4">#REF!</definedName>
    <definedName name="_xlnm._FilterDatabase" localSheetId="0" hidden="1">'В-Сах'!$B$18:$J$18</definedName>
    <definedName name="_xlnm._FilterDatabase" localSheetId="1" hidden="1">'З-К'!$B$18:$J$18</definedName>
    <definedName name="_xlnm._FilterDatabase" localSheetId="2" hidden="1">'З-Сах'!$B$18:$J$18</definedName>
    <definedName name="_xlnm._FilterDatabase" localSheetId="3" hidden="1">'К-К_нет_ОДУ'!$B$18:$J$18</definedName>
    <definedName name="_xlnm._FilterDatabase" localSheetId="4" hidden="1">Приморье!$B$18:$J$18</definedName>
    <definedName name="_xlnm._FilterDatabase" localSheetId="5" hidden="1">СОМ!$B$18:$J$18</definedName>
    <definedName name="_xlnm.Print_Titles" localSheetId="0">'В-Сах'!$19:$19</definedName>
    <definedName name="_xlnm.Print_Titles" localSheetId="1">'З-К'!$19:$19</definedName>
    <definedName name="_xlnm.Print_Titles" localSheetId="2">'З-Сах'!$19:$19</definedName>
    <definedName name="_xlnm.Print_Titles" localSheetId="3">'К-К_нет_ОДУ'!$19:$19</definedName>
    <definedName name="_xlnm.Print_Titles" localSheetId="4">Приморье!$19:$19</definedName>
    <definedName name="_xlnm.Print_Titles" localSheetId="5">СОМ!$19:$19</definedName>
  </definedNames>
  <calcPr calcId="145621"/>
</workbook>
</file>

<file path=xl/calcChain.xml><?xml version="1.0" encoding="utf-8"?>
<calcChain xmlns="http://schemas.openxmlformats.org/spreadsheetml/2006/main">
  <c r="K31" i="4" l="1"/>
  <c r="K33" i="4" s="1"/>
  <c r="I31" i="2"/>
  <c r="I31" i="4"/>
  <c r="J31" i="4"/>
  <c r="I23" i="5"/>
  <c r="I27" i="7"/>
  <c r="J23" i="7"/>
  <c r="J27" i="7" s="1"/>
  <c r="J30" i="7"/>
  <c r="J22" i="3"/>
  <c r="J27" i="3" s="1"/>
  <c r="J30" i="3"/>
  <c r="J22" i="2"/>
  <c r="J31" i="2" s="1"/>
  <c r="J34" i="2"/>
</calcChain>
</file>

<file path=xl/sharedStrings.xml><?xml version="1.0" encoding="utf-8"?>
<sst xmlns="http://schemas.openxmlformats.org/spreadsheetml/2006/main" count="444" uniqueCount="132">
  <si>
    <t>Приложение №4</t>
  </si>
  <si>
    <t>к приказу Росрыболовства</t>
  </si>
  <si>
    <t>утвержденного применительно к квоте добычи (вылова) водных биологических ресурсов во внутренних морских</t>
  </si>
  <si>
    <t>водах Российской Федерации, в территориальном море Российской Федерации, на континентальном шельфе</t>
  </si>
  <si>
    <t xml:space="preserve">№ 
п/п
</t>
  </si>
  <si>
    <t>Наименование заявителя</t>
  </si>
  <si>
    <t>ИНН</t>
  </si>
  <si>
    <t>Размер части общего допустимого улова, тонн</t>
  </si>
  <si>
    <t>Вид водного биологического ресурса</t>
  </si>
  <si>
    <t>Размер доли  в %</t>
  </si>
  <si>
    <t>прибрежного рыболовства</t>
  </si>
  <si>
    <t>промышленного рыболовства</t>
  </si>
  <si>
    <t xml:space="preserve">доля в %, указанная 
в заявлении
</t>
  </si>
  <si>
    <t>Наименование рыбохозяйственного бассейна</t>
  </si>
  <si>
    <t>Район добычи (вылова) водного биологического ресурса</t>
  </si>
  <si>
    <t>Реквизиты договора о закреплении доли квоты добычи (вылова) водных биологических ресурсов</t>
  </si>
  <si>
    <t>№       договора</t>
  </si>
  <si>
    <t>Дата заключения договора</t>
  </si>
  <si>
    <t xml:space="preserve">Расчет объема части общего допустимого улова, утвержденного применительно к квоте добычи (вылова) водных биологических ресурсов в морских водах,                            при осуществлении 
</t>
  </si>
  <si>
    <t>Расчет объема части общего допустимого улова конкретного вида водного биологического ресурса,</t>
  </si>
  <si>
    <t>Российской Федерации, в исключительной экономической зоне Российской Федерации, Каспийском море</t>
  </si>
  <si>
    <t>(далее - квота добычи (вылова) водных биологических ресурсов в морских водах) для каждого лица,</t>
  </si>
  <si>
    <t xml:space="preserve"> с которым заключен договор о закреплении доли квоты добычи (вылова) водных биоресурсов в морских водах,  </t>
  </si>
  <si>
    <t>для осуществления прибрежного рыболовства и (или) осуществления промышленного рыболовства</t>
  </si>
  <si>
    <t>от "___"________ 2018 г. №___</t>
  </si>
  <si>
    <t xml:space="preserve">Трубачи </t>
  </si>
  <si>
    <t>Дальневосточный рыбохозяйственный бассейн</t>
  </si>
  <si>
    <t>Восточно-Сахалинская подзона</t>
  </si>
  <si>
    <t>АО «ЭКОР-САХАЛИН»</t>
  </si>
  <si>
    <t>6512003492</t>
  </si>
  <si>
    <t>ДВ-М-2188</t>
  </si>
  <si>
    <t>-</t>
  </si>
  <si>
    <t>ООО «Инма»</t>
  </si>
  <si>
    <t>6512001150</t>
  </si>
  <si>
    <t>ДВ-М-2189</t>
  </si>
  <si>
    <t>ООО «Инсоф Марин»</t>
  </si>
  <si>
    <t>2508052972</t>
  </si>
  <si>
    <t>ДВ-М-2190</t>
  </si>
  <si>
    <t>ООО «Меридиан»</t>
  </si>
  <si>
    <t>6503010775</t>
  </si>
  <si>
    <t>ДВ-М-2191</t>
  </si>
  <si>
    <t>ООО «Морион»</t>
  </si>
  <si>
    <t>6518004020</t>
  </si>
  <si>
    <t>ДВ-М-2192</t>
  </si>
  <si>
    <t>ООО «РЫБАК»</t>
  </si>
  <si>
    <t>6512002918</t>
  </si>
  <si>
    <t>ДВ-М-2193</t>
  </si>
  <si>
    <t>ООО «Свободное 2001»</t>
  </si>
  <si>
    <t>6504043438</t>
  </si>
  <si>
    <t>ДВ-М-2194</t>
  </si>
  <si>
    <t>ООО «СИАМ»</t>
  </si>
  <si>
    <t>6504031898</t>
  </si>
  <si>
    <t>ДВ-М-2195</t>
  </si>
  <si>
    <t>ООО «Союзвосток»</t>
  </si>
  <si>
    <t>6501264076</t>
  </si>
  <si>
    <t>ДВ-М-2196</t>
  </si>
  <si>
    <t>СПК «РК «Дружба»</t>
  </si>
  <si>
    <t>6507000094</t>
  </si>
  <si>
    <t>ДВ-М-2197</t>
  </si>
  <si>
    <t>Изъятые, нераспределенные доли/квоты</t>
  </si>
  <si>
    <t>ОДУсумма</t>
  </si>
  <si>
    <t>ОДУутв</t>
  </si>
  <si>
    <t>Западно-Камчатская подзона</t>
  </si>
  <si>
    <t>ДВ-М-2198</t>
  </si>
  <si>
    <t>ООО «Камтен»</t>
  </si>
  <si>
    <t>4101178894</t>
  </si>
  <si>
    <t>ДВ-М-2199</t>
  </si>
  <si>
    <t>ООО «Маг-Си Интернешнл»</t>
  </si>
  <si>
    <t>4909070355</t>
  </si>
  <si>
    <t>ДВ-М-2200</t>
  </si>
  <si>
    <t>ООО «СЕВРЫБФЛОТ»</t>
  </si>
  <si>
    <t>4909120133</t>
  </si>
  <si>
    <t>ДВ-М-2201</t>
  </si>
  <si>
    <t>ООО «Севрыбфлот-2»</t>
  </si>
  <si>
    <t>6501285051</t>
  </si>
  <si>
    <t>ДВ-М-2202</t>
  </si>
  <si>
    <t>ООО «ТоргпромусАКВА»</t>
  </si>
  <si>
    <t>4909114250</t>
  </si>
  <si>
    <t>ДВ-М-2203</t>
  </si>
  <si>
    <t>Западно-Сахалинская подзона</t>
  </si>
  <si>
    <t>АО «Сахалинлизингфлот»</t>
  </si>
  <si>
    <t>6501249938</t>
  </si>
  <si>
    <t>ДВ-М-2204</t>
  </si>
  <si>
    <t>ЗАО «Рыболовецкий колхоз Прибой»</t>
  </si>
  <si>
    <t>6509017382</t>
  </si>
  <si>
    <t>ДВ-М-2205</t>
  </si>
  <si>
    <t>ООО «Атлантика»</t>
  </si>
  <si>
    <t>6501115420</t>
  </si>
  <si>
    <t>ДВ-М-2206</t>
  </si>
  <si>
    <t>ООО «Волна»</t>
  </si>
  <si>
    <t>6501279876</t>
  </si>
  <si>
    <t>ДВ-М-2208</t>
  </si>
  <si>
    <t>ООО «Дионис»</t>
  </si>
  <si>
    <t>6501249293</t>
  </si>
  <si>
    <t>ДВ-М-2209</t>
  </si>
  <si>
    <t>ООО «Комсомольскрыбпром»</t>
  </si>
  <si>
    <t>2703091196</t>
  </si>
  <si>
    <t>ДВ-М-2210</t>
  </si>
  <si>
    <t>ООО «Магаданская база тралового флота»</t>
  </si>
  <si>
    <t>2543084790</t>
  </si>
  <si>
    <t>ДВ-М-2211</t>
  </si>
  <si>
    <t>ООО «Морской ветер»</t>
  </si>
  <si>
    <t>2543121019</t>
  </si>
  <si>
    <t>ДВ-М-2212</t>
  </si>
  <si>
    <t>ДВ-М-2213</t>
  </si>
  <si>
    <t>СП ООО «Вакканай»</t>
  </si>
  <si>
    <t>6505001889</t>
  </si>
  <si>
    <t>ДВ-М-2207</t>
  </si>
  <si>
    <t xml:space="preserve">Камчатско-Курильская подзона </t>
  </si>
  <si>
    <t>ЗАО «СТАНДЕРС»</t>
  </si>
  <si>
    <t>2536039660</t>
  </si>
  <si>
    <t>ДВ-М-2215</t>
  </si>
  <si>
    <t>ДВ-М-2214</t>
  </si>
  <si>
    <t xml:space="preserve">подзона Приморье </t>
  </si>
  <si>
    <t>ООО «Акватехнологии»</t>
  </si>
  <si>
    <t>2537042030</t>
  </si>
  <si>
    <t>ДВ-М-2222</t>
  </si>
  <si>
    <t>ДВ-М-2223</t>
  </si>
  <si>
    <t>ООО «Приморское»</t>
  </si>
  <si>
    <t>2536298992</t>
  </si>
  <si>
    <t>ДВ-М-2224</t>
  </si>
  <si>
    <t>ООО «РК «Примрыбфлот»</t>
  </si>
  <si>
    <t>2503032475</t>
  </si>
  <si>
    <t>ДВ-М-2225</t>
  </si>
  <si>
    <t>Северо-Охотоморская подзона</t>
  </si>
  <si>
    <t>ДВ-М-2216</t>
  </si>
  <si>
    <t>ДВ-М-2217</t>
  </si>
  <si>
    <t>ООО «МАГ-СИ Интернешнл»</t>
  </si>
  <si>
    <t>ДВ-М-2218</t>
  </si>
  <si>
    <t>ДВ-М-2219</t>
  </si>
  <si>
    <t>ДВ-М-2220</t>
  </si>
  <si>
    <t>ДВ-М-2221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</si>
</sst>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MS Sans Serif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164" fontId="4" fillId="0" borderId="0" xfId="0" applyNumberFormat="1" applyFont="1"/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1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 applyProtection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164" fontId="2" fillId="0" borderId="0" xfId="0" applyNumberFormat="1" applyFont="1" applyAlignment="1">
      <alignment horizontal="right" vertical="top"/>
    </xf>
    <xf numFmtId="164" fontId="4" fillId="2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top"/>
    </xf>
    <xf numFmtId="0" fontId="4" fillId="5" borderId="1" xfId="0" applyFont="1" applyFill="1" applyBorder="1" applyAlignment="1">
      <alignment horizontal="left" vertical="top" wrapText="1"/>
    </xf>
    <xf numFmtId="49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 applyProtection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4"/>
  <sheetViews>
    <sheetView topLeftCell="A6" zoomScale="62" zoomScaleNormal="62" zoomScaleSheetLayoutView="100" workbookViewId="0">
      <selection activeCell="B15" sqref="B15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40" t="s">
        <v>19</v>
      </c>
      <c r="B5" s="40"/>
      <c r="C5" s="40"/>
      <c r="D5" s="40"/>
      <c r="E5" s="40"/>
      <c r="F5" s="40"/>
      <c r="G5" s="40"/>
      <c r="H5" s="40"/>
      <c r="I5" s="40"/>
      <c r="J5" s="40"/>
    </row>
    <row r="6" spans="1:10" ht="16.5" x14ac:dyDescent="0.25">
      <c r="A6" s="40" t="s">
        <v>2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ht="16.5" x14ac:dyDescent="0.25">
      <c r="A7" s="40" t="s">
        <v>3</v>
      </c>
      <c r="B7" s="40"/>
      <c r="C7" s="40"/>
      <c r="D7" s="40"/>
      <c r="E7" s="40"/>
      <c r="F7" s="40"/>
      <c r="G7" s="40"/>
      <c r="H7" s="40"/>
      <c r="I7" s="40"/>
      <c r="J7" s="40"/>
    </row>
    <row r="8" spans="1:10" ht="16.5" x14ac:dyDescent="0.25">
      <c r="A8" s="40" t="s">
        <v>20</v>
      </c>
      <c r="B8" s="40"/>
      <c r="C8" s="40"/>
      <c r="D8" s="40"/>
      <c r="E8" s="40"/>
      <c r="F8" s="40"/>
      <c r="G8" s="40"/>
      <c r="H8" s="40"/>
      <c r="I8" s="40"/>
      <c r="J8" s="40"/>
    </row>
    <row r="9" spans="1:10" ht="16.5" x14ac:dyDescent="0.25">
      <c r="A9" s="40" t="s">
        <v>21</v>
      </c>
      <c r="B9" s="40"/>
      <c r="C9" s="40"/>
      <c r="D9" s="40"/>
      <c r="E9" s="40"/>
      <c r="F9" s="40"/>
      <c r="G9" s="40"/>
      <c r="H9" s="40"/>
      <c r="I9" s="40"/>
      <c r="J9" s="40"/>
    </row>
    <row r="10" spans="1:10" ht="16.5" x14ac:dyDescent="0.25">
      <c r="A10" s="40" t="s">
        <v>22</v>
      </c>
      <c r="B10" s="40"/>
      <c r="C10" s="40"/>
      <c r="D10" s="40"/>
      <c r="E10" s="40"/>
      <c r="F10" s="40"/>
      <c r="G10" s="40"/>
      <c r="H10" s="40"/>
      <c r="I10" s="40"/>
      <c r="J10" s="40"/>
    </row>
    <row r="11" spans="1:10" ht="16.5" x14ac:dyDescent="0.25">
      <c r="A11" s="40" t="s">
        <v>23</v>
      </c>
      <c r="B11" s="40"/>
      <c r="C11" s="40"/>
      <c r="D11" s="40"/>
      <c r="E11" s="40"/>
      <c r="F11" s="40"/>
      <c r="G11" s="40"/>
      <c r="H11" s="40"/>
      <c r="I11" s="40"/>
      <c r="J11" s="40"/>
    </row>
    <row r="13" spans="1:10" ht="37.5" customHeight="1" x14ac:dyDescent="0.25">
      <c r="A13" s="39" t="s">
        <v>8</v>
      </c>
      <c r="B13" s="39"/>
      <c r="C13" s="36" t="s">
        <v>13</v>
      </c>
      <c r="D13" s="37"/>
      <c r="E13" s="37"/>
      <c r="F13" s="37"/>
      <c r="G13" s="38"/>
      <c r="H13" s="36" t="s">
        <v>14</v>
      </c>
      <c r="I13" s="37"/>
      <c r="J13" s="38"/>
    </row>
    <row r="14" spans="1:10" ht="16.5" x14ac:dyDescent="0.25">
      <c r="A14" s="39" t="s">
        <v>25</v>
      </c>
      <c r="B14" s="39"/>
      <c r="C14" s="39" t="s">
        <v>26</v>
      </c>
      <c r="D14" s="39"/>
      <c r="E14" s="39"/>
      <c r="F14" s="39"/>
      <c r="G14" s="39"/>
      <c r="H14" s="39" t="s">
        <v>27</v>
      </c>
      <c r="I14" s="39"/>
      <c r="J14" s="39"/>
    </row>
    <row r="16" spans="1:10" ht="71.25" customHeight="1" x14ac:dyDescent="0.25">
      <c r="A16" s="29" t="s">
        <v>4</v>
      </c>
      <c r="B16" s="29" t="s">
        <v>5</v>
      </c>
      <c r="C16" s="29" t="s">
        <v>6</v>
      </c>
      <c r="D16" s="30" t="s">
        <v>15</v>
      </c>
      <c r="E16" s="31"/>
      <c r="F16" s="32"/>
      <c r="G16" s="36" t="s">
        <v>18</v>
      </c>
      <c r="H16" s="37"/>
      <c r="I16" s="37"/>
      <c r="J16" s="38"/>
    </row>
    <row r="17" spans="1:12" ht="27.75" customHeight="1" x14ac:dyDescent="0.25">
      <c r="A17" s="29"/>
      <c r="B17" s="29"/>
      <c r="C17" s="29"/>
      <c r="D17" s="33"/>
      <c r="E17" s="34"/>
      <c r="F17" s="35"/>
      <c r="G17" s="39" t="s">
        <v>10</v>
      </c>
      <c r="H17" s="39"/>
      <c r="I17" s="39" t="s">
        <v>11</v>
      </c>
      <c r="J17" s="39"/>
    </row>
    <row r="18" spans="1:12" ht="74.25" customHeight="1" x14ac:dyDescent="0.25">
      <c r="A18" s="29"/>
      <c r="B18" s="29"/>
      <c r="C18" s="29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28</v>
      </c>
      <c r="C20" s="13" t="s">
        <v>29</v>
      </c>
      <c r="D20" s="14" t="s">
        <v>30</v>
      </c>
      <c r="E20" s="15">
        <v>43342</v>
      </c>
      <c r="F20" s="16">
        <v>2.0070000000000001</v>
      </c>
      <c r="G20" s="16" t="s">
        <v>31</v>
      </c>
      <c r="H20" s="16" t="s">
        <v>31</v>
      </c>
      <c r="I20" s="16">
        <v>2.0070000000000001</v>
      </c>
      <c r="J20" s="16">
        <v>10.667</v>
      </c>
      <c r="K20" s="7"/>
      <c r="L20" s="7"/>
    </row>
    <row r="21" spans="1:12" ht="16.5" x14ac:dyDescent="0.25">
      <c r="A21" s="11">
        <v>2</v>
      </c>
      <c r="B21" s="12" t="s">
        <v>32</v>
      </c>
      <c r="C21" s="13" t="s">
        <v>33</v>
      </c>
      <c r="D21" s="14" t="s">
        <v>34</v>
      </c>
      <c r="E21" s="15">
        <v>43342</v>
      </c>
      <c r="F21" s="16">
        <v>3.008</v>
      </c>
      <c r="G21" s="21" t="s">
        <v>31</v>
      </c>
      <c r="H21" s="21" t="s">
        <v>31</v>
      </c>
      <c r="I21" s="21" t="s">
        <v>31</v>
      </c>
      <c r="J21" s="16">
        <v>15.988</v>
      </c>
      <c r="K21" s="16">
        <v>15.988</v>
      </c>
      <c r="L21" s="7"/>
    </row>
    <row r="22" spans="1:12" ht="16.5" x14ac:dyDescent="0.25">
      <c r="A22" s="11">
        <v>3</v>
      </c>
      <c r="B22" s="12" t="s">
        <v>35</v>
      </c>
      <c r="C22" s="13" t="s">
        <v>36</v>
      </c>
      <c r="D22" s="14" t="s">
        <v>37</v>
      </c>
      <c r="E22" s="15">
        <v>43341</v>
      </c>
      <c r="F22" s="16">
        <v>59.597000000000001</v>
      </c>
      <c r="G22" s="16" t="s">
        <v>31</v>
      </c>
      <c r="H22" s="16" t="s">
        <v>31</v>
      </c>
      <c r="I22" s="16">
        <v>59.597000000000001</v>
      </c>
      <c r="J22" s="19">
        <f>316.758-0.001</f>
        <v>316.75700000000001</v>
      </c>
      <c r="K22" s="7"/>
      <c r="L22" s="7"/>
    </row>
    <row r="23" spans="1:12" ht="16.5" x14ac:dyDescent="0.25">
      <c r="A23" s="11">
        <v>4</v>
      </c>
      <c r="B23" s="12" t="s">
        <v>38</v>
      </c>
      <c r="C23" s="13" t="s">
        <v>39</v>
      </c>
      <c r="D23" s="14" t="s">
        <v>40</v>
      </c>
      <c r="E23" s="15">
        <v>43342</v>
      </c>
      <c r="F23" s="16">
        <v>0.747</v>
      </c>
      <c r="G23" s="16" t="s">
        <v>31</v>
      </c>
      <c r="H23" s="16" t="s">
        <v>31</v>
      </c>
      <c r="I23" s="16">
        <v>0.747</v>
      </c>
      <c r="J23" s="16">
        <v>3.97</v>
      </c>
      <c r="K23" s="7"/>
      <c r="L23" s="7"/>
    </row>
    <row r="24" spans="1:12" ht="16.5" x14ac:dyDescent="0.25">
      <c r="A24" s="11">
        <v>5</v>
      </c>
      <c r="B24" s="12" t="s">
        <v>41</v>
      </c>
      <c r="C24" s="13" t="s">
        <v>42</v>
      </c>
      <c r="D24" s="14" t="s">
        <v>43</v>
      </c>
      <c r="E24" s="15">
        <v>43342</v>
      </c>
      <c r="F24" s="16">
        <v>2.1840000000000002</v>
      </c>
      <c r="G24" s="16" t="s">
        <v>31</v>
      </c>
      <c r="H24" s="16" t="s">
        <v>31</v>
      </c>
      <c r="I24" s="16">
        <v>2.1840000000000002</v>
      </c>
      <c r="J24" s="16">
        <v>11.608000000000001</v>
      </c>
      <c r="K24" s="7"/>
      <c r="L24" s="7"/>
    </row>
    <row r="25" spans="1:12" ht="16.5" x14ac:dyDescent="0.25">
      <c r="A25" s="11">
        <v>6</v>
      </c>
      <c r="B25" s="12" t="s">
        <v>44</v>
      </c>
      <c r="C25" s="13" t="s">
        <v>45</v>
      </c>
      <c r="D25" s="14" t="s">
        <v>46</v>
      </c>
      <c r="E25" s="15">
        <v>43342</v>
      </c>
      <c r="F25" s="16">
        <v>4.7770000000000001</v>
      </c>
      <c r="G25" s="16" t="s">
        <v>31</v>
      </c>
      <c r="H25" s="16" t="s">
        <v>31</v>
      </c>
      <c r="I25" s="16">
        <v>4.7770000000000001</v>
      </c>
      <c r="J25" s="16">
        <v>25.39</v>
      </c>
      <c r="K25" s="7"/>
      <c r="L25" s="7"/>
    </row>
    <row r="26" spans="1:12" ht="16.5" x14ac:dyDescent="0.25">
      <c r="A26" s="11">
        <v>7</v>
      </c>
      <c r="B26" s="12" t="s">
        <v>47</v>
      </c>
      <c r="C26" s="13" t="s">
        <v>48</v>
      </c>
      <c r="D26" s="14" t="s">
        <v>49</v>
      </c>
      <c r="E26" s="15">
        <v>43342</v>
      </c>
      <c r="F26" s="16">
        <v>5.2969999999999997</v>
      </c>
      <c r="G26" s="16" t="s">
        <v>31</v>
      </c>
      <c r="H26" s="16" t="s">
        <v>31</v>
      </c>
      <c r="I26" s="16">
        <v>5.2969999999999997</v>
      </c>
      <c r="J26" s="16">
        <v>28.154</v>
      </c>
      <c r="K26" s="7"/>
      <c r="L26" s="7"/>
    </row>
    <row r="27" spans="1:12" ht="16.5" x14ac:dyDescent="0.25">
      <c r="A27" s="11">
        <v>8</v>
      </c>
      <c r="B27" s="12" t="s">
        <v>50</v>
      </c>
      <c r="C27" s="13" t="s">
        <v>51</v>
      </c>
      <c r="D27" s="14" t="s">
        <v>52</v>
      </c>
      <c r="E27" s="15">
        <v>43342</v>
      </c>
      <c r="F27" s="16">
        <v>2.734</v>
      </c>
      <c r="G27" s="16" t="s">
        <v>31</v>
      </c>
      <c r="H27" s="16" t="s">
        <v>31</v>
      </c>
      <c r="I27" s="16">
        <v>2.734</v>
      </c>
      <c r="J27" s="16">
        <v>14.531000000000001</v>
      </c>
      <c r="K27" s="7"/>
      <c r="L27" s="7"/>
    </row>
    <row r="28" spans="1:12" ht="16.5" x14ac:dyDescent="0.25">
      <c r="A28" s="11">
        <v>9</v>
      </c>
      <c r="B28" s="12" t="s">
        <v>53</v>
      </c>
      <c r="C28" s="13" t="s">
        <v>54</v>
      </c>
      <c r="D28" s="14" t="s">
        <v>55</v>
      </c>
      <c r="E28" s="15">
        <v>43342</v>
      </c>
      <c r="F28" s="16">
        <v>15.256</v>
      </c>
      <c r="G28" s="16" t="s">
        <v>31</v>
      </c>
      <c r="H28" s="16" t="s">
        <v>31</v>
      </c>
      <c r="I28" s="16">
        <v>15.256</v>
      </c>
      <c r="J28" s="16">
        <v>81.085999999999999</v>
      </c>
      <c r="K28" s="7"/>
      <c r="L28" s="7"/>
    </row>
    <row r="29" spans="1:12" ht="16.5" x14ac:dyDescent="0.25">
      <c r="A29" s="11">
        <v>10</v>
      </c>
      <c r="B29" s="12" t="s">
        <v>56</v>
      </c>
      <c r="C29" s="13" t="s">
        <v>57</v>
      </c>
      <c r="D29" s="14" t="s">
        <v>58</v>
      </c>
      <c r="E29" s="15">
        <v>43342</v>
      </c>
      <c r="F29" s="16">
        <v>4.3899999999999997</v>
      </c>
      <c r="G29" s="21" t="s">
        <v>31</v>
      </c>
      <c r="H29" s="21" t="s">
        <v>31</v>
      </c>
      <c r="I29" s="21" t="s">
        <v>31</v>
      </c>
      <c r="J29" s="16">
        <v>23.332999999999998</v>
      </c>
      <c r="K29" s="16">
        <v>23.332999999999998</v>
      </c>
      <c r="L29" s="7"/>
    </row>
    <row r="30" spans="1:12" ht="33" x14ac:dyDescent="0.25">
      <c r="A30" s="11">
        <v>11</v>
      </c>
      <c r="B30" s="12" t="s">
        <v>59</v>
      </c>
      <c r="C30" s="13"/>
      <c r="D30" s="14"/>
      <c r="E30" s="15"/>
      <c r="F30" s="16">
        <v>3.0000000000001137E-3</v>
      </c>
      <c r="G30" s="16" t="s">
        <v>31</v>
      </c>
      <c r="H30" s="16" t="s">
        <v>31</v>
      </c>
      <c r="I30" s="16">
        <v>3.0000000000001137E-3</v>
      </c>
      <c r="J30" s="16">
        <v>1.6E-2</v>
      </c>
      <c r="K30" s="7"/>
      <c r="L30" s="7"/>
    </row>
    <row r="31" spans="1:12" ht="16.5" x14ac:dyDescent="0.25">
      <c r="A31" s="11"/>
      <c r="B31" s="12"/>
      <c r="C31" s="13"/>
      <c r="D31" s="14"/>
      <c r="E31" s="15"/>
      <c r="F31" s="16">
        <v>99.999999999999986</v>
      </c>
      <c r="G31" s="16" t="s">
        <v>31</v>
      </c>
      <c r="H31" s="16" t="s">
        <v>31</v>
      </c>
      <c r="I31" s="22">
        <f>SUM(I20:I30)</f>
        <v>92.60199999999999</v>
      </c>
      <c r="J31" s="20">
        <f>SUM(J20:J30)</f>
        <v>531.5</v>
      </c>
      <c r="K31" s="7"/>
      <c r="L31" s="7"/>
    </row>
    <row r="32" spans="1:12" ht="16.5" x14ac:dyDescent="0.25">
      <c r="A32" s="11"/>
      <c r="B32" s="12" t="s">
        <v>60</v>
      </c>
      <c r="C32" s="13"/>
      <c r="D32" s="14"/>
      <c r="E32" s="15"/>
      <c r="F32" s="16"/>
      <c r="G32" s="16" t="s">
        <v>31</v>
      </c>
      <c r="H32" s="16"/>
      <c r="I32" s="16" t="s">
        <v>31</v>
      </c>
      <c r="J32" s="16">
        <v>531.50099999999998</v>
      </c>
      <c r="K32" s="7"/>
      <c r="L32" s="7"/>
    </row>
    <row r="33" spans="1:12" ht="16.5" x14ac:dyDescent="0.25">
      <c r="A33" s="11"/>
      <c r="B33" s="12" t="s">
        <v>61</v>
      </c>
      <c r="C33" s="13"/>
      <c r="D33" s="14"/>
      <c r="E33" s="15"/>
      <c r="F33" s="16"/>
      <c r="G33" s="16" t="s">
        <v>31</v>
      </c>
      <c r="H33" s="16"/>
      <c r="I33" s="16" t="s">
        <v>31</v>
      </c>
      <c r="J33" s="20">
        <v>531.5</v>
      </c>
      <c r="K33" s="7"/>
      <c r="L33" s="7"/>
    </row>
    <row r="34" spans="1:12" x14ac:dyDescent="0.25">
      <c r="J34" s="18">
        <f>J33-J32</f>
        <v>-9.9999999997635314E-4</v>
      </c>
    </row>
  </sheetData>
  <mergeCells count="20">
    <mergeCell ref="A10:J10"/>
    <mergeCell ref="A5:J5"/>
    <mergeCell ref="A6:J6"/>
    <mergeCell ref="A7:J7"/>
    <mergeCell ref="A8:J8"/>
    <mergeCell ref="A9:J9"/>
    <mergeCell ref="A11:J11"/>
    <mergeCell ref="A13:B13"/>
    <mergeCell ref="C13:G13"/>
    <mergeCell ref="H13:J13"/>
    <mergeCell ref="A14:B14"/>
    <mergeCell ref="C14:G14"/>
    <mergeCell ref="H14:J14"/>
    <mergeCell ref="A16:A18"/>
    <mergeCell ref="B16:B18"/>
    <mergeCell ref="C16:C18"/>
    <mergeCell ref="D16:F17"/>
    <mergeCell ref="G16:J16"/>
    <mergeCell ref="G17:H17"/>
    <mergeCell ref="I17:J17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>&amp;C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0"/>
  <sheetViews>
    <sheetView topLeftCell="A5" zoomScale="70" zoomScaleNormal="70" zoomScaleSheetLayoutView="100" workbookViewId="0">
      <selection activeCell="D28" sqref="D28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40" t="s">
        <v>19</v>
      </c>
      <c r="B5" s="40"/>
      <c r="C5" s="40"/>
      <c r="D5" s="40"/>
      <c r="E5" s="40"/>
      <c r="F5" s="40"/>
      <c r="G5" s="40"/>
      <c r="H5" s="40"/>
      <c r="I5" s="40"/>
      <c r="J5" s="40"/>
    </row>
    <row r="6" spans="1:10" ht="16.5" x14ac:dyDescent="0.25">
      <c r="A6" s="40" t="s">
        <v>2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ht="16.5" x14ac:dyDescent="0.25">
      <c r="A7" s="40" t="s">
        <v>3</v>
      </c>
      <c r="B7" s="40"/>
      <c r="C7" s="40"/>
      <c r="D7" s="40"/>
      <c r="E7" s="40"/>
      <c r="F7" s="40"/>
      <c r="G7" s="40"/>
      <c r="H7" s="40"/>
      <c r="I7" s="40"/>
      <c r="J7" s="40"/>
    </row>
    <row r="8" spans="1:10" ht="16.5" x14ac:dyDescent="0.25">
      <c r="A8" s="40" t="s">
        <v>20</v>
      </c>
      <c r="B8" s="40"/>
      <c r="C8" s="40"/>
      <c r="D8" s="40"/>
      <c r="E8" s="40"/>
      <c r="F8" s="40"/>
      <c r="G8" s="40"/>
      <c r="H8" s="40"/>
      <c r="I8" s="40"/>
      <c r="J8" s="40"/>
    </row>
    <row r="9" spans="1:10" ht="16.5" x14ac:dyDescent="0.25">
      <c r="A9" s="40" t="s">
        <v>21</v>
      </c>
      <c r="B9" s="40"/>
      <c r="C9" s="40"/>
      <c r="D9" s="40"/>
      <c r="E9" s="40"/>
      <c r="F9" s="40"/>
      <c r="G9" s="40"/>
      <c r="H9" s="40"/>
      <c r="I9" s="40"/>
      <c r="J9" s="40"/>
    </row>
    <row r="10" spans="1:10" ht="16.5" x14ac:dyDescent="0.25">
      <c r="A10" s="40" t="s">
        <v>22</v>
      </c>
      <c r="B10" s="40"/>
      <c r="C10" s="40"/>
      <c r="D10" s="40"/>
      <c r="E10" s="40"/>
      <c r="F10" s="40"/>
      <c r="G10" s="40"/>
      <c r="H10" s="40"/>
      <c r="I10" s="40"/>
      <c r="J10" s="40"/>
    </row>
    <row r="11" spans="1:10" ht="16.5" x14ac:dyDescent="0.25">
      <c r="A11" s="40" t="s">
        <v>23</v>
      </c>
      <c r="B11" s="40"/>
      <c r="C11" s="40"/>
      <c r="D11" s="40"/>
      <c r="E11" s="40"/>
      <c r="F11" s="40"/>
      <c r="G11" s="40"/>
      <c r="H11" s="40"/>
      <c r="I11" s="40"/>
      <c r="J11" s="40"/>
    </row>
    <row r="13" spans="1:10" ht="37.5" customHeight="1" x14ac:dyDescent="0.25">
      <c r="A13" s="39" t="s">
        <v>8</v>
      </c>
      <c r="B13" s="39"/>
      <c r="C13" s="36" t="s">
        <v>13</v>
      </c>
      <c r="D13" s="37"/>
      <c r="E13" s="37"/>
      <c r="F13" s="37"/>
      <c r="G13" s="38"/>
      <c r="H13" s="36" t="s">
        <v>14</v>
      </c>
      <c r="I13" s="37"/>
      <c r="J13" s="38"/>
    </row>
    <row r="14" spans="1:10" ht="16.5" x14ac:dyDescent="0.25">
      <c r="A14" s="39" t="s">
        <v>25</v>
      </c>
      <c r="B14" s="39"/>
      <c r="C14" s="39" t="s">
        <v>26</v>
      </c>
      <c r="D14" s="39"/>
      <c r="E14" s="39"/>
      <c r="F14" s="39"/>
      <c r="G14" s="39"/>
      <c r="H14" s="39" t="s">
        <v>62</v>
      </c>
      <c r="I14" s="39"/>
      <c r="J14" s="39"/>
    </row>
    <row r="16" spans="1:10" ht="71.25" customHeight="1" x14ac:dyDescent="0.25">
      <c r="A16" s="29" t="s">
        <v>4</v>
      </c>
      <c r="B16" s="29" t="s">
        <v>5</v>
      </c>
      <c r="C16" s="29" t="s">
        <v>6</v>
      </c>
      <c r="D16" s="30" t="s">
        <v>15</v>
      </c>
      <c r="E16" s="31"/>
      <c r="F16" s="32"/>
      <c r="G16" s="36" t="s">
        <v>18</v>
      </c>
      <c r="H16" s="37"/>
      <c r="I16" s="37"/>
      <c r="J16" s="38"/>
    </row>
    <row r="17" spans="1:12" ht="27.75" customHeight="1" x14ac:dyDescent="0.25">
      <c r="A17" s="29"/>
      <c r="B17" s="29"/>
      <c r="C17" s="29"/>
      <c r="D17" s="33"/>
      <c r="E17" s="34"/>
      <c r="F17" s="35"/>
      <c r="G17" s="39" t="s">
        <v>10</v>
      </c>
      <c r="H17" s="39"/>
      <c r="I17" s="39" t="s">
        <v>11</v>
      </c>
      <c r="J17" s="39"/>
    </row>
    <row r="18" spans="1:12" ht="74.25" customHeight="1" x14ac:dyDescent="0.25">
      <c r="A18" s="29"/>
      <c r="B18" s="29"/>
      <c r="C18" s="29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35</v>
      </c>
      <c r="C20" s="13" t="s">
        <v>36</v>
      </c>
      <c r="D20" s="14" t="s">
        <v>63</v>
      </c>
      <c r="E20" s="15">
        <v>43341</v>
      </c>
      <c r="F20" s="16">
        <v>10.404999999999999</v>
      </c>
      <c r="G20" s="16" t="s">
        <v>31</v>
      </c>
      <c r="H20" s="16" t="s">
        <v>31</v>
      </c>
      <c r="I20" s="16">
        <v>10.404999999999999</v>
      </c>
      <c r="J20" s="16">
        <v>25.803999999999998</v>
      </c>
      <c r="K20" s="7"/>
      <c r="L20" s="7"/>
    </row>
    <row r="21" spans="1:12" ht="16.5" x14ac:dyDescent="0.25">
      <c r="A21" s="11">
        <v>2</v>
      </c>
      <c r="B21" s="12" t="s">
        <v>64</v>
      </c>
      <c r="C21" s="13" t="s">
        <v>65</v>
      </c>
      <c r="D21" s="14" t="s">
        <v>66</v>
      </c>
      <c r="E21" s="15">
        <v>43349</v>
      </c>
      <c r="F21" s="16">
        <v>8.9049999999999994</v>
      </c>
      <c r="G21" s="16" t="s">
        <v>31</v>
      </c>
      <c r="H21" s="16" t="s">
        <v>31</v>
      </c>
      <c r="I21" s="16">
        <v>8.9049999999999994</v>
      </c>
      <c r="J21" s="16">
        <v>22.084</v>
      </c>
      <c r="K21" s="7"/>
      <c r="L21" s="7"/>
    </row>
    <row r="22" spans="1:12" ht="16.5" x14ac:dyDescent="0.25">
      <c r="A22" s="11">
        <v>3</v>
      </c>
      <c r="B22" s="12" t="s">
        <v>67</v>
      </c>
      <c r="C22" s="13" t="s">
        <v>68</v>
      </c>
      <c r="D22" s="14" t="s">
        <v>69</v>
      </c>
      <c r="E22" s="15">
        <v>43349</v>
      </c>
      <c r="F22" s="16">
        <v>64.646000000000001</v>
      </c>
      <c r="G22" s="16" t="s">
        <v>31</v>
      </c>
      <c r="H22" s="16" t="s">
        <v>31</v>
      </c>
      <c r="I22" s="16">
        <v>64.646000000000001</v>
      </c>
      <c r="J22" s="19">
        <f>160.322+0.001</f>
        <v>160.32300000000001</v>
      </c>
      <c r="K22" s="7"/>
      <c r="L22" s="7"/>
    </row>
    <row r="23" spans="1:12" ht="16.5" x14ac:dyDescent="0.25">
      <c r="A23" s="11">
        <v>4</v>
      </c>
      <c r="B23" s="12" t="s">
        <v>70</v>
      </c>
      <c r="C23" s="13" t="s">
        <v>71</v>
      </c>
      <c r="D23" s="14" t="s">
        <v>72</v>
      </c>
      <c r="E23" s="15">
        <v>43342</v>
      </c>
      <c r="F23" s="16">
        <v>7.5069999999999997</v>
      </c>
      <c r="G23" s="16" t="s">
        <v>31</v>
      </c>
      <c r="H23" s="16" t="s">
        <v>31</v>
      </c>
      <c r="I23" s="16">
        <v>7.5069999999999997</v>
      </c>
      <c r="J23" s="16">
        <v>18.617000000000001</v>
      </c>
      <c r="K23" s="7"/>
      <c r="L23" s="7"/>
    </row>
    <row r="24" spans="1:12" ht="16.5" x14ac:dyDescent="0.25">
      <c r="A24" s="11">
        <v>5</v>
      </c>
      <c r="B24" s="12" t="s">
        <v>73</v>
      </c>
      <c r="C24" s="13" t="s">
        <v>74</v>
      </c>
      <c r="D24" s="14" t="s">
        <v>75</v>
      </c>
      <c r="E24" s="15">
        <v>43349</v>
      </c>
      <c r="F24" s="16">
        <v>3.3479999999999999</v>
      </c>
      <c r="G24" s="16" t="s">
        <v>31</v>
      </c>
      <c r="H24" s="16" t="s">
        <v>31</v>
      </c>
      <c r="I24" s="16">
        <v>3.3479999999999999</v>
      </c>
      <c r="J24" s="16">
        <v>8.3030000000000008</v>
      </c>
      <c r="K24" s="7"/>
      <c r="L24" s="7"/>
    </row>
    <row r="25" spans="1:12" ht="16.5" x14ac:dyDescent="0.25">
      <c r="A25" s="11">
        <v>6</v>
      </c>
      <c r="B25" s="12" t="s">
        <v>76</v>
      </c>
      <c r="C25" s="13" t="s">
        <v>77</v>
      </c>
      <c r="D25" s="14" t="s">
        <v>78</v>
      </c>
      <c r="E25" s="15">
        <v>43349</v>
      </c>
      <c r="F25" s="16">
        <v>1.369</v>
      </c>
      <c r="G25" s="16" t="s">
        <v>31</v>
      </c>
      <c r="H25" s="16" t="s">
        <v>31</v>
      </c>
      <c r="I25" s="16">
        <v>1.369</v>
      </c>
      <c r="J25" s="16">
        <v>3.395</v>
      </c>
      <c r="K25" s="7"/>
      <c r="L25" s="7"/>
    </row>
    <row r="26" spans="1:12" ht="33" x14ac:dyDescent="0.25">
      <c r="A26" s="11">
        <v>7</v>
      </c>
      <c r="B26" s="12" t="s">
        <v>59</v>
      </c>
      <c r="C26" s="13"/>
      <c r="D26" s="14"/>
      <c r="E26" s="15"/>
      <c r="F26" s="16">
        <v>3.8199999999999932</v>
      </c>
      <c r="G26" s="16" t="s">
        <v>31</v>
      </c>
      <c r="H26" s="16" t="s">
        <v>31</v>
      </c>
      <c r="I26" s="16">
        <v>3.8199999999999932</v>
      </c>
      <c r="J26" s="16">
        <v>9.4740000000000002</v>
      </c>
      <c r="K26" s="7"/>
      <c r="L26" s="7"/>
    </row>
    <row r="27" spans="1:12" ht="16.5" x14ac:dyDescent="0.25">
      <c r="A27" s="11"/>
      <c r="B27" s="12"/>
      <c r="C27" s="13"/>
      <c r="D27" s="14"/>
      <c r="E27" s="15"/>
      <c r="F27" s="16">
        <v>100</v>
      </c>
      <c r="G27" s="16" t="s">
        <v>31</v>
      </c>
      <c r="H27" s="16" t="s">
        <v>31</v>
      </c>
      <c r="I27" s="16">
        <v>100</v>
      </c>
      <c r="J27" s="20">
        <f>SUM(J20:J26)</f>
        <v>248</v>
      </c>
      <c r="K27" s="7"/>
      <c r="L27" s="7"/>
    </row>
    <row r="28" spans="1:12" ht="16.5" x14ac:dyDescent="0.25">
      <c r="A28" s="11"/>
      <c r="B28" s="12" t="s">
        <v>60</v>
      </c>
      <c r="C28" s="13"/>
      <c r="D28" s="14"/>
      <c r="E28" s="15"/>
      <c r="F28" s="16"/>
      <c r="G28" s="16" t="s">
        <v>31</v>
      </c>
      <c r="H28" s="16"/>
      <c r="I28" s="16" t="s">
        <v>31</v>
      </c>
      <c r="J28" s="16">
        <v>247.999</v>
      </c>
      <c r="K28" s="7"/>
      <c r="L28" s="7"/>
    </row>
    <row r="29" spans="1:12" ht="16.5" x14ac:dyDescent="0.25">
      <c r="A29" s="11"/>
      <c r="B29" s="12" t="s">
        <v>61</v>
      </c>
      <c r="C29" s="13"/>
      <c r="D29" s="14"/>
      <c r="E29" s="15"/>
      <c r="F29" s="16"/>
      <c r="G29" s="16" t="s">
        <v>31</v>
      </c>
      <c r="H29" s="16"/>
      <c r="I29" s="16" t="s">
        <v>31</v>
      </c>
      <c r="J29" s="20">
        <v>248</v>
      </c>
      <c r="K29" s="7"/>
      <c r="L29" s="7"/>
    </row>
    <row r="30" spans="1:12" x14ac:dyDescent="0.25">
      <c r="J30" s="18">
        <f>J29-J28</f>
        <v>1.0000000000047748E-3</v>
      </c>
    </row>
  </sheetData>
  <mergeCells count="20">
    <mergeCell ref="A10:J10"/>
    <mergeCell ref="A5:J5"/>
    <mergeCell ref="A6:J6"/>
    <mergeCell ref="A7:J7"/>
    <mergeCell ref="A8:J8"/>
    <mergeCell ref="A9:J9"/>
    <mergeCell ref="A11:J11"/>
    <mergeCell ref="A13:B13"/>
    <mergeCell ref="C13:G13"/>
    <mergeCell ref="H13:J13"/>
    <mergeCell ref="A14:B14"/>
    <mergeCell ref="C14:G14"/>
    <mergeCell ref="H14:J14"/>
    <mergeCell ref="A16:A18"/>
    <mergeCell ref="B16:B18"/>
    <mergeCell ref="C16:C18"/>
    <mergeCell ref="D16:F17"/>
    <mergeCell ref="G16:J16"/>
    <mergeCell ref="G17:H17"/>
    <mergeCell ref="I17:J17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>&amp;C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3"/>
  <sheetViews>
    <sheetView view="pageBreakPreview" topLeftCell="A12" zoomScale="70" zoomScaleSheetLayoutView="70" workbookViewId="0">
      <selection activeCell="G30" sqref="G30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40" t="s">
        <v>19</v>
      </c>
      <c r="B5" s="40"/>
      <c r="C5" s="40"/>
      <c r="D5" s="40"/>
      <c r="E5" s="40"/>
      <c r="F5" s="40"/>
      <c r="G5" s="40"/>
      <c r="H5" s="40"/>
      <c r="I5" s="40"/>
      <c r="J5" s="40"/>
    </row>
    <row r="6" spans="1:10" ht="16.5" x14ac:dyDescent="0.25">
      <c r="A6" s="40" t="s">
        <v>2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ht="16.5" x14ac:dyDescent="0.25">
      <c r="A7" s="40" t="s">
        <v>3</v>
      </c>
      <c r="B7" s="40"/>
      <c r="C7" s="40"/>
      <c r="D7" s="40"/>
      <c r="E7" s="40"/>
      <c r="F7" s="40"/>
      <c r="G7" s="40"/>
      <c r="H7" s="40"/>
      <c r="I7" s="40"/>
      <c r="J7" s="40"/>
    </row>
    <row r="8" spans="1:10" ht="16.5" x14ac:dyDescent="0.25">
      <c r="A8" s="40" t="s">
        <v>20</v>
      </c>
      <c r="B8" s="40"/>
      <c r="C8" s="40"/>
      <c r="D8" s="40"/>
      <c r="E8" s="40"/>
      <c r="F8" s="40"/>
      <c r="G8" s="40"/>
      <c r="H8" s="40"/>
      <c r="I8" s="40"/>
      <c r="J8" s="40"/>
    </row>
    <row r="9" spans="1:10" ht="16.5" x14ac:dyDescent="0.25">
      <c r="A9" s="40" t="s">
        <v>21</v>
      </c>
      <c r="B9" s="40"/>
      <c r="C9" s="40"/>
      <c r="D9" s="40"/>
      <c r="E9" s="40"/>
      <c r="F9" s="40"/>
      <c r="G9" s="40"/>
      <c r="H9" s="40"/>
      <c r="I9" s="40"/>
      <c r="J9" s="40"/>
    </row>
    <row r="10" spans="1:10" ht="16.5" x14ac:dyDescent="0.25">
      <c r="A10" s="40" t="s">
        <v>22</v>
      </c>
      <c r="B10" s="40"/>
      <c r="C10" s="40"/>
      <c r="D10" s="40"/>
      <c r="E10" s="40"/>
      <c r="F10" s="40"/>
      <c r="G10" s="40"/>
      <c r="H10" s="40"/>
      <c r="I10" s="40"/>
      <c r="J10" s="40"/>
    </row>
    <row r="11" spans="1:10" ht="16.5" x14ac:dyDescent="0.25">
      <c r="A11" s="40" t="s">
        <v>23</v>
      </c>
      <c r="B11" s="40"/>
      <c r="C11" s="40"/>
      <c r="D11" s="40"/>
      <c r="E11" s="40"/>
      <c r="F11" s="40"/>
      <c r="G11" s="40"/>
      <c r="H11" s="40"/>
      <c r="I11" s="40"/>
      <c r="J11" s="40"/>
    </row>
    <row r="13" spans="1:10" ht="37.5" customHeight="1" x14ac:dyDescent="0.25">
      <c r="A13" s="39" t="s">
        <v>8</v>
      </c>
      <c r="B13" s="39"/>
      <c r="C13" s="36" t="s">
        <v>13</v>
      </c>
      <c r="D13" s="37"/>
      <c r="E13" s="37"/>
      <c r="F13" s="37"/>
      <c r="G13" s="38"/>
      <c r="H13" s="36" t="s">
        <v>14</v>
      </c>
      <c r="I13" s="37"/>
      <c r="J13" s="38"/>
    </row>
    <row r="14" spans="1:10" ht="16.5" x14ac:dyDescent="0.25">
      <c r="A14" s="39" t="s">
        <v>25</v>
      </c>
      <c r="B14" s="39"/>
      <c r="C14" s="39" t="s">
        <v>26</v>
      </c>
      <c r="D14" s="39"/>
      <c r="E14" s="39"/>
      <c r="F14" s="39"/>
      <c r="G14" s="39"/>
      <c r="H14" s="39" t="s">
        <v>79</v>
      </c>
      <c r="I14" s="39"/>
      <c r="J14" s="39"/>
    </row>
    <row r="16" spans="1:10" ht="71.25" customHeight="1" x14ac:dyDescent="0.25">
      <c r="A16" s="29" t="s">
        <v>4</v>
      </c>
      <c r="B16" s="29" t="s">
        <v>5</v>
      </c>
      <c r="C16" s="29" t="s">
        <v>6</v>
      </c>
      <c r="D16" s="30" t="s">
        <v>15</v>
      </c>
      <c r="E16" s="31"/>
      <c r="F16" s="32"/>
      <c r="G16" s="36" t="s">
        <v>18</v>
      </c>
      <c r="H16" s="37"/>
      <c r="I16" s="37"/>
      <c r="J16" s="38"/>
    </row>
    <row r="17" spans="1:12" ht="27.75" customHeight="1" x14ac:dyDescent="0.25">
      <c r="A17" s="29"/>
      <c r="B17" s="29"/>
      <c r="C17" s="29"/>
      <c r="D17" s="33"/>
      <c r="E17" s="34"/>
      <c r="F17" s="35"/>
      <c r="G17" s="39" t="s">
        <v>10</v>
      </c>
      <c r="H17" s="39"/>
      <c r="I17" s="39" t="s">
        <v>11</v>
      </c>
      <c r="J17" s="39"/>
    </row>
    <row r="18" spans="1:12" ht="74.25" customHeight="1" x14ac:dyDescent="0.25">
      <c r="A18" s="29"/>
      <c r="B18" s="29"/>
      <c r="C18" s="29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80</v>
      </c>
      <c r="C20" s="13" t="s">
        <v>81</v>
      </c>
      <c r="D20" s="14" t="s">
        <v>82</v>
      </c>
      <c r="E20" s="15">
        <v>43342</v>
      </c>
      <c r="F20" s="16">
        <v>0.51300000000000001</v>
      </c>
      <c r="G20" s="16" t="s">
        <v>31</v>
      </c>
      <c r="H20" s="16" t="s">
        <v>31</v>
      </c>
      <c r="I20" s="16">
        <v>0.51300000000000001</v>
      </c>
      <c r="J20" s="16">
        <v>1.153</v>
      </c>
      <c r="K20" s="7"/>
      <c r="L20" s="7"/>
    </row>
    <row r="21" spans="1:12" ht="33" x14ac:dyDescent="0.25">
      <c r="A21" s="11">
        <v>2</v>
      </c>
      <c r="B21" s="12" t="s">
        <v>83</v>
      </c>
      <c r="C21" s="13" t="s">
        <v>84</v>
      </c>
      <c r="D21" s="14" t="s">
        <v>85</v>
      </c>
      <c r="E21" s="15">
        <v>43342</v>
      </c>
      <c r="F21" s="16">
        <v>0.88</v>
      </c>
      <c r="G21" s="16" t="s">
        <v>31</v>
      </c>
      <c r="H21" s="16" t="s">
        <v>31</v>
      </c>
      <c r="I21" s="16">
        <v>0.88</v>
      </c>
      <c r="J21" s="16">
        <v>1.9790000000000001</v>
      </c>
      <c r="K21" s="7"/>
      <c r="L21" s="7"/>
    </row>
    <row r="22" spans="1:12" ht="16.5" x14ac:dyDescent="0.25">
      <c r="A22" s="23">
        <v>3</v>
      </c>
      <c r="B22" s="24" t="s">
        <v>86</v>
      </c>
      <c r="C22" s="25" t="s">
        <v>87</v>
      </c>
      <c r="D22" s="26" t="s">
        <v>88</v>
      </c>
      <c r="E22" s="27">
        <v>43342</v>
      </c>
      <c r="F22" s="28">
        <v>1.18</v>
      </c>
      <c r="G22" s="28" t="s">
        <v>31</v>
      </c>
      <c r="H22" s="28" t="s">
        <v>31</v>
      </c>
      <c r="I22" s="28">
        <v>1.18</v>
      </c>
      <c r="K22" s="28">
        <v>2.653</v>
      </c>
      <c r="L22" s="7"/>
    </row>
    <row r="23" spans="1:12" ht="16.5" x14ac:dyDescent="0.25">
      <c r="A23" s="11">
        <v>4</v>
      </c>
      <c r="B23" s="12" t="s">
        <v>89</v>
      </c>
      <c r="C23" s="13" t="s">
        <v>90</v>
      </c>
      <c r="D23" s="14" t="s">
        <v>91</v>
      </c>
      <c r="E23" s="15">
        <v>43342</v>
      </c>
      <c r="F23" s="16">
        <v>5.3959999999999999</v>
      </c>
      <c r="G23" s="16" t="s">
        <v>31</v>
      </c>
      <c r="H23" s="16" t="s">
        <v>31</v>
      </c>
      <c r="I23" s="16">
        <v>5.3959999999999999</v>
      </c>
      <c r="J23" s="16">
        <v>12.132999999999999</v>
      </c>
      <c r="K23" s="7"/>
      <c r="L23" s="7"/>
    </row>
    <row r="24" spans="1:12" ht="16.5" x14ac:dyDescent="0.25">
      <c r="A24" s="11">
        <v>5</v>
      </c>
      <c r="B24" s="12" t="s">
        <v>92</v>
      </c>
      <c r="C24" s="13" t="s">
        <v>93</v>
      </c>
      <c r="D24" s="14" t="s">
        <v>94</v>
      </c>
      <c r="E24" s="15">
        <v>43342</v>
      </c>
      <c r="F24" s="16">
        <v>1.7789999999999999</v>
      </c>
      <c r="G24" s="19" t="s">
        <v>31</v>
      </c>
      <c r="H24" s="19" t="s">
        <v>31</v>
      </c>
      <c r="I24" s="19">
        <v>1.7789999999999999</v>
      </c>
      <c r="J24" s="19">
        <v>4</v>
      </c>
      <c r="K24" s="7"/>
      <c r="L24" s="7"/>
    </row>
    <row r="25" spans="1:12" ht="16.5" x14ac:dyDescent="0.25">
      <c r="A25" s="11">
        <v>6</v>
      </c>
      <c r="B25" s="12" t="s">
        <v>95</v>
      </c>
      <c r="C25" s="13" t="s">
        <v>96</v>
      </c>
      <c r="D25" s="14" t="s">
        <v>97</v>
      </c>
      <c r="E25" s="15">
        <v>43347</v>
      </c>
      <c r="F25" s="16">
        <v>2.6389999999999998</v>
      </c>
      <c r="G25" s="16" t="s">
        <v>31</v>
      </c>
      <c r="H25" s="16" t="s">
        <v>31</v>
      </c>
      <c r="I25" s="16">
        <v>2.6389999999999998</v>
      </c>
      <c r="J25" s="16">
        <v>5.9340000000000002</v>
      </c>
      <c r="K25" s="7"/>
      <c r="L25" s="7"/>
    </row>
    <row r="26" spans="1:12" ht="33" x14ac:dyDescent="0.25">
      <c r="A26" s="11">
        <v>7</v>
      </c>
      <c r="B26" s="12" t="s">
        <v>98</v>
      </c>
      <c r="C26" s="13" t="s">
        <v>99</v>
      </c>
      <c r="D26" s="14" t="s">
        <v>100</v>
      </c>
      <c r="E26" s="15">
        <v>43341</v>
      </c>
      <c r="F26" s="16">
        <v>5.6000000000000001E-2</v>
      </c>
      <c r="G26" s="16" t="s">
        <v>31</v>
      </c>
      <c r="H26" s="16" t="s">
        <v>31</v>
      </c>
      <c r="I26" s="16">
        <v>5.6000000000000001E-2</v>
      </c>
      <c r="J26" s="16">
        <v>0.126</v>
      </c>
      <c r="K26" s="7"/>
      <c r="L26" s="7"/>
    </row>
    <row r="27" spans="1:12" ht="16.5" x14ac:dyDescent="0.25">
      <c r="A27" s="11">
        <v>8</v>
      </c>
      <c r="B27" s="12" t="s">
        <v>101</v>
      </c>
      <c r="C27" s="13" t="s">
        <v>102</v>
      </c>
      <c r="D27" s="14" t="s">
        <v>103</v>
      </c>
      <c r="E27" s="15">
        <v>43342</v>
      </c>
      <c r="F27" s="16">
        <v>80.706000000000003</v>
      </c>
      <c r="G27" s="19" t="s">
        <v>31</v>
      </c>
      <c r="H27" s="19" t="s">
        <v>31</v>
      </c>
      <c r="I27" s="19">
        <v>80.706000000000003</v>
      </c>
      <c r="J27" s="16">
        <v>181.46700000000001</v>
      </c>
      <c r="K27" s="7"/>
      <c r="L27" s="7"/>
    </row>
    <row r="28" spans="1:12" ht="16.5" x14ac:dyDescent="0.25">
      <c r="A28" s="11">
        <v>9</v>
      </c>
      <c r="B28" s="12" t="s">
        <v>50</v>
      </c>
      <c r="C28" s="13" t="s">
        <v>51</v>
      </c>
      <c r="D28" s="14" t="s">
        <v>104</v>
      </c>
      <c r="E28" s="15">
        <v>43342</v>
      </c>
      <c r="F28" s="16">
        <v>1.7909999999999999</v>
      </c>
      <c r="G28" s="16" t="s">
        <v>31</v>
      </c>
      <c r="H28" s="16" t="s">
        <v>31</v>
      </c>
      <c r="I28" s="16">
        <v>1.7909999999999999</v>
      </c>
      <c r="J28" s="16">
        <v>4.0270000000000001</v>
      </c>
      <c r="K28" s="7"/>
      <c r="L28" s="7"/>
    </row>
    <row r="29" spans="1:12" ht="16.5" x14ac:dyDescent="0.25">
      <c r="A29" s="11">
        <v>10</v>
      </c>
      <c r="B29" s="12" t="s">
        <v>105</v>
      </c>
      <c r="C29" s="13" t="s">
        <v>106</v>
      </c>
      <c r="D29" s="14" t="s">
        <v>107</v>
      </c>
      <c r="E29" s="15">
        <v>43342</v>
      </c>
      <c r="F29" s="16">
        <v>4.0759999999999996</v>
      </c>
      <c r="G29" s="16" t="s">
        <v>31</v>
      </c>
      <c r="H29" s="16" t="s">
        <v>31</v>
      </c>
      <c r="I29" s="16">
        <v>4.0759999999999996</v>
      </c>
      <c r="J29" s="16">
        <v>9.1649999999999991</v>
      </c>
      <c r="K29" s="7"/>
      <c r="L29" s="7"/>
    </row>
    <row r="30" spans="1:12" ht="33" x14ac:dyDescent="0.25">
      <c r="A30" s="11">
        <v>11</v>
      </c>
      <c r="B30" s="12" t="s">
        <v>59</v>
      </c>
      <c r="C30" s="13"/>
      <c r="D30" s="14"/>
      <c r="E30" s="15"/>
      <c r="F30" s="16">
        <v>0.98399999999999466</v>
      </c>
      <c r="G30" s="16" t="s">
        <v>31</v>
      </c>
      <c r="H30" s="16" t="s">
        <v>31</v>
      </c>
      <c r="I30" s="16">
        <v>0.98399999999999466</v>
      </c>
      <c r="J30" s="16">
        <v>2.2130000000000001</v>
      </c>
      <c r="K30" s="16">
        <v>2.2130000000000001</v>
      </c>
      <c r="L30" s="7"/>
    </row>
    <row r="31" spans="1:12" ht="16.5" x14ac:dyDescent="0.25">
      <c r="A31" s="11"/>
      <c r="B31" s="12"/>
      <c r="C31" s="13"/>
      <c r="D31" s="14"/>
      <c r="E31" s="15"/>
      <c r="F31" s="16">
        <v>99.999999999999986</v>
      </c>
      <c r="G31" s="16" t="s">
        <v>31</v>
      </c>
      <c r="H31" s="16" t="s">
        <v>31</v>
      </c>
      <c r="I31" s="16">
        <f>SUM(I20:I30)</f>
        <v>99.999999999999986</v>
      </c>
      <c r="J31" s="16">
        <f>SUM(J20:J30)</f>
        <v>222.197</v>
      </c>
      <c r="K31" s="7">
        <f>SUM(K22:K30)</f>
        <v>4.8659999999999997</v>
      </c>
      <c r="L31" s="7"/>
    </row>
    <row r="32" spans="1:12" ht="16.5" x14ac:dyDescent="0.25">
      <c r="A32" s="11"/>
      <c r="B32" s="12" t="s">
        <v>60</v>
      </c>
      <c r="C32" s="13"/>
      <c r="D32" s="14"/>
      <c r="E32" s="15"/>
      <c r="F32" s="16"/>
      <c r="G32" s="16" t="s">
        <v>31</v>
      </c>
      <c r="H32" s="16"/>
      <c r="I32" s="16" t="s">
        <v>31</v>
      </c>
      <c r="J32" s="20">
        <v>224.85</v>
      </c>
      <c r="K32" s="7"/>
      <c r="L32" s="7"/>
    </row>
    <row r="33" spans="1:12" ht="16.5" x14ac:dyDescent="0.25">
      <c r="A33" s="11"/>
      <c r="B33" s="12" t="s">
        <v>61</v>
      </c>
      <c r="C33" s="13"/>
      <c r="D33" s="14"/>
      <c r="E33" s="15"/>
      <c r="F33" s="16"/>
      <c r="G33" s="16" t="s">
        <v>31</v>
      </c>
      <c r="H33" s="16"/>
      <c r="I33" s="16" t="s">
        <v>31</v>
      </c>
      <c r="J33" s="20">
        <v>224.85</v>
      </c>
      <c r="K33" s="7">
        <f>J33-K31</f>
        <v>219.98399999999998</v>
      </c>
      <c r="L33" s="7"/>
    </row>
  </sheetData>
  <mergeCells count="20">
    <mergeCell ref="A10:J10"/>
    <mergeCell ref="A5:J5"/>
    <mergeCell ref="A6:J6"/>
    <mergeCell ref="A7:J7"/>
    <mergeCell ref="A8:J8"/>
    <mergeCell ref="A9:J9"/>
    <mergeCell ref="A11:J11"/>
    <mergeCell ref="A13:B13"/>
    <mergeCell ref="C13:G13"/>
    <mergeCell ref="H13:J13"/>
    <mergeCell ref="A14:B14"/>
    <mergeCell ref="C14:G14"/>
    <mergeCell ref="H14:J14"/>
    <mergeCell ref="A16:A18"/>
    <mergeCell ref="B16:B18"/>
    <mergeCell ref="C16:C18"/>
    <mergeCell ref="D16:F17"/>
    <mergeCell ref="G16:J16"/>
    <mergeCell ref="G17:H17"/>
    <mergeCell ref="I17:J17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>&amp;C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25"/>
  <sheetViews>
    <sheetView view="pageBreakPreview" zoomScale="53" zoomScaleSheetLayoutView="53" workbookViewId="0">
      <selection activeCell="C13" sqref="C13:G13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40" t="s">
        <v>19</v>
      </c>
      <c r="B5" s="40"/>
      <c r="C5" s="40"/>
      <c r="D5" s="40"/>
      <c r="E5" s="40"/>
      <c r="F5" s="40"/>
      <c r="G5" s="40"/>
      <c r="H5" s="40"/>
      <c r="I5" s="40"/>
      <c r="J5" s="40"/>
    </row>
    <row r="6" spans="1:10" ht="16.5" x14ac:dyDescent="0.25">
      <c r="A6" s="40" t="s">
        <v>2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ht="16.5" x14ac:dyDescent="0.25">
      <c r="A7" s="40" t="s">
        <v>3</v>
      </c>
      <c r="B7" s="40"/>
      <c r="C7" s="40"/>
      <c r="D7" s="40"/>
      <c r="E7" s="40"/>
      <c r="F7" s="40"/>
      <c r="G7" s="40"/>
      <c r="H7" s="40"/>
      <c r="I7" s="40"/>
      <c r="J7" s="40"/>
    </row>
    <row r="8" spans="1:10" ht="16.5" x14ac:dyDescent="0.25">
      <c r="A8" s="40" t="s">
        <v>20</v>
      </c>
      <c r="B8" s="40"/>
      <c r="C8" s="40"/>
      <c r="D8" s="40"/>
      <c r="E8" s="40"/>
      <c r="F8" s="40"/>
      <c r="G8" s="40"/>
      <c r="H8" s="40"/>
      <c r="I8" s="40"/>
      <c r="J8" s="40"/>
    </row>
    <row r="9" spans="1:10" ht="16.5" x14ac:dyDescent="0.25">
      <c r="A9" s="40" t="s">
        <v>21</v>
      </c>
      <c r="B9" s="40"/>
      <c r="C9" s="40"/>
      <c r="D9" s="40"/>
      <c r="E9" s="40"/>
      <c r="F9" s="40"/>
      <c r="G9" s="40"/>
      <c r="H9" s="40"/>
      <c r="I9" s="40"/>
      <c r="J9" s="40"/>
    </row>
    <row r="10" spans="1:10" ht="16.5" x14ac:dyDescent="0.25">
      <c r="A10" s="40" t="s">
        <v>22</v>
      </c>
      <c r="B10" s="40"/>
      <c r="C10" s="40"/>
      <c r="D10" s="40"/>
      <c r="E10" s="40"/>
      <c r="F10" s="40"/>
      <c r="G10" s="40"/>
      <c r="H10" s="40"/>
      <c r="I10" s="40"/>
      <c r="J10" s="40"/>
    </row>
    <row r="11" spans="1:10" ht="16.5" x14ac:dyDescent="0.25">
      <c r="A11" s="40" t="s">
        <v>23</v>
      </c>
      <c r="B11" s="40"/>
      <c r="C11" s="40"/>
      <c r="D11" s="40"/>
      <c r="E11" s="40"/>
      <c r="F11" s="40"/>
      <c r="G11" s="40"/>
      <c r="H11" s="40"/>
      <c r="I11" s="40"/>
      <c r="J11" s="40"/>
    </row>
    <row r="13" spans="1:10" ht="37.5" customHeight="1" x14ac:dyDescent="0.25">
      <c r="A13" s="39" t="s">
        <v>8</v>
      </c>
      <c r="B13" s="39"/>
      <c r="C13" s="36" t="s">
        <v>13</v>
      </c>
      <c r="D13" s="37"/>
      <c r="E13" s="37"/>
      <c r="F13" s="37"/>
      <c r="G13" s="38"/>
      <c r="H13" s="36" t="s">
        <v>14</v>
      </c>
      <c r="I13" s="37"/>
      <c r="J13" s="38"/>
    </row>
    <row r="14" spans="1:10" ht="16.5" x14ac:dyDescent="0.25">
      <c r="A14" s="39" t="s">
        <v>25</v>
      </c>
      <c r="B14" s="39"/>
      <c r="C14" s="39" t="s">
        <v>26</v>
      </c>
      <c r="D14" s="39"/>
      <c r="E14" s="39"/>
      <c r="F14" s="39"/>
      <c r="G14" s="39"/>
      <c r="H14" s="39" t="s">
        <v>108</v>
      </c>
      <c r="I14" s="39"/>
      <c r="J14" s="39"/>
    </row>
    <row r="16" spans="1:10" ht="71.25" customHeight="1" x14ac:dyDescent="0.25">
      <c r="A16" s="29" t="s">
        <v>4</v>
      </c>
      <c r="B16" s="29" t="s">
        <v>5</v>
      </c>
      <c r="C16" s="29" t="s">
        <v>6</v>
      </c>
      <c r="D16" s="30" t="s">
        <v>15</v>
      </c>
      <c r="E16" s="31"/>
      <c r="F16" s="32"/>
      <c r="G16" s="36" t="s">
        <v>18</v>
      </c>
      <c r="H16" s="37"/>
      <c r="I16" s="37"/>
      <c r="J16" s="38"/>
    </row>
    <row r="17" spans="1:12" ht="27.75" customHeight="1" x14ac:dyDescent="0.25">
      <c r="A17" s="29"/>
      <c r="B17" s="29"/>
      <c r="C17" s="29"/>
      <c r="D17" s="33"/>
      <c r="E17" s="34"/>
      <c r="F17" s="35"/>
      <c r="G17" s="39" t="s">
        <v>10</v>
      </c>
      <c r="H17" s="39"/>
      <c r="I17" s="39" t="s">
        <v>11</v>
      </c>
      <c r="J17" s="39"/>
    </row>
    <row r="18" spans="1:12" ht="74.25" customHeight="1" x14ac:dyDescent="0.25">
      <c r="A18" s="29"/>
      <c r="B18" s="29"/>
      <c r="C18" s="29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109</v>
      </c>
      <c r="C20" s="13" t="s">
        <v>110</v>
      </c>
      <c r="D20" s="14" t="s">
        <v>111</v>
      </c>
      <c r="E20" s="15">
        <v>43341</v>
      </c>
      <c r="F20" s="19">
        <v>15.379</v>
      </c>
      <c r="G20" s="19" t="s">
        <v>31</v>
      </c>
      <c r="H20" s="19" t="s">
        <v>31</v>
      </c>
      <c r="I20" s="19">
        <v>15.379</v>
      </c>
      <c r="J20" s="16" t="s">
        <v>31</v>
      </c>
      <c r="K20" s="7"/>
      <c r="L20" s="7"/>
    </row>
    <row r="21" spans="1:12" ht="16.5" x14ac:dyDescent="0.25">
      <c r="A21" s="11">
        <v>2</v>
      </c>
      <c r="B21" s="12" t="s">
        <v>35</v>
      </c>
      <c r="C21" s="13" t="s">
        <v>36</v>
      </c>
      <c r="D21" s="14" t="s">
        <v>112</v>
      </c>
      <c r="E21" s="15">
        <v>43341</v>
      </c>
      <c r="F21" s="16">
        <v>12.891999999999999</v>
      </c>
      <c r="G21" s="16" t="s">
        <v>31</v>
      </c>
      <c r="H21" s="16" t="s">
        <v>31</v>
      </c>
      <c r="I21" s="16">
        <v>12.891999999999999</v>
      </c>
      <c r="J21" s="16" t="s">
        <v>31</v>
      </c>
      <c r="K21" s="7"/>
      <c r="L21" s="7"/>
    </row>
    <row r="22" spans="1:12" ht="33" x14ac:dyDescent="0.25">
      <c r="A22" s="11">
        <v>3</v>
      </c>
      <c r="B22" s="12" t="s">
        <v>59</v>
      </c>
      <c r="C22" s="13"/>
      <c r="D22" s="14"/>
      <c r="E22" s="15"/>
      <c r="F22" s="16">
        <v>71.728999999999999</v>
      </c>
      <c r="G22" s="16" t="s">
        <v>31</v>
      </c>
      <c r="H22" s="16" t="s">
        <v>31</v>
      </c>
      <c r="I22" s="16">
        <v>71.728999999999999</v>
      </c>
      <c r="J22" s="16" t="s">
        <v>31</v>
      </c>
      <c r="K22" s="7"/>
      <c r="L22" s="7"/>
    </row>
    <row r="23" spans="1:12" ht="16.5" x14ac:dyDescent="0.25">
      <c r="A23" s="11"/>
      <c r="B23" s="12"/>
      <c r="C23" s="13"/>
      <c r="D23" s="14"/>
      <c r="E23" s="15"/>
      <c r="F23" s="16">
        <v>100</v>
      </c>
      <c r="G23" s="16" t="s">
        <v>31</v>
      </c>
      <c r="H23" s="16" t="s">
        <v>31</v>
      </c>
      <c r="I23" s="16">
        <f>SUM(I20:I22)</f>
        <v>100</v>
      </c>
      <c r="J23" s="16" t="s">
        <v>31</v>
      </c>
      <c r="K23" s="7"/>
      <c r="L23" s="7"/>
    </row>
    <row r="24" spans="1:12" ht="16.5" x14ac:dyDescent="0.25">
      <c r="A24" s="11"/>
      <c r="B24" s="12" t="s">
        <v>60</v>
      </c>
      <c r="C24" s="13"/>
      <c r="D24" s="14"/>
      <c r="E24" s="15"/>
      <c r="F24" s="16"/>
      <c r="G24" s="16" t="s">
        <v>31</v>
      </c>
      <c r="H24" s="16"/>
      <c r="I24" s="16" t="s">
        <v>31</v>
      </c>
      <c r="J24" s="16" t="s">
        <v>31</v>
      </c>
      <c r="K24" s="7"/>
      <c r="L24" s="7"/>
    </row>
    <row r="25" spans="1:12" ht="16.5" x14ac:dyDescent="0.25">
      <c r="A25" s="11"/>
      <c r="B25" s="12" t="s">
        <v>61</v>
      </c>
      <c r="C25" s="13"/>
      <c r="D25" s="14"/>
      <c r="E25" s="15"/>
      <c r="F25" s="16"/>
      <c r="G25" s="16" t="s">
        <v>31</v>
      </c>
      <c r="H25" s="16"/>
      <c r="I25" s="16" t="s">
        <v>31</v>
      </c>
      <c r="J25" s="16" t="s">
        <v>31</v>
      </c>
      <c r="K25" s="7"/>
      <c r="L25" s="7"/>
    </row>
  </sheetData>
  <mergeCells count="20">
    <mergeCell ref="A10:J10"/>
    <mergeCell ref="A5:J5"/>
    <mergeCell ref="A6:J6"/>
    <mergeCell ref="A7:J7"/>
    <mergeCell ref="A8:J8"/>
    <mergeCell ref="A9:J9"/>
    <mergeCell ref="A11:J11"/>
    <mergeCell ref="A13:B13"/>
    <mergeCell ref="C13:G13"/>
    <mergeCell ref="H13:J13"/>
    <mergeCell ref="A14:B14"/>
    <mergeCell ref="C14:G14"/>
    <mergeCell ref="H14:J14"/>
    <mergeCell ref="A16:A18"/>
    <mergeCell ref="B16:B18"/>
    <mergeCell ref="C16:C18"/>
    <mergeCell ref="D16:F17"/>
    <mergeCell ref="G16:J16"/>
    <mergeCell ref="G17:H17"/>
    <mergeCell ref="I17:J17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>&amp;C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7"/>
  <sheetViews>
    <sheetView view="pageBreakPreview" topLeftCell="A3" zoomScale="70" zoomScaleSheetLayoutView="70" workbookViewId="0">
      <selection activeCell="E22" sqref="E22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40" t="s">
        <v>19</v>
      </c>
      <c r="B5" s="40"/>
      <c r="C5" s="40"/>
      <c r="D5" s="40"/>
      <c r="E5" s="40"/>
      <c r="F5" s="40"/>
      <c r="G5" s="40"/>
      <c r="H5" s="40"/>
      <c r="I5" s="40"/>
      <c r="J5" s="40"/>
    </row>
    <row r="6" spans="1:10" ht="16.5" x14ac:dyDescent="0.25">
      <c r="A6" s="40" t="s">
        <v>2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ht="16.5" x14ac:dyDescent="0.25">
      <c r="A7" s="40" t="s">
        <v>3</v>
      </c>
      <c r="B7" s="40"/>
      <c r="C7" s="40"/>
      <c r="D7" s="40"/>
      <c r="E7" s="40"/>
      <c r="F7" s="40"/>
      <c r="G7" s="40"/>
      <c r="H7" s="40"/>
      <c r="I7" s="40"/>
      <c r="J7" s="40"/>
    </row>
    <row r="8" spans="1:10" ht="16.5" x14ac:dyDescent="0.25">
      <c r="A8" s="40" t="s">
        <v>20</v>
      </c>
      <c r="B8" s="40"/>
      <c r="C8" s="40"/>
      <c r="D8" s="40"/>
      <c r="E8" s="40"/>
      <c r="F8" s="40"/>
      <c r="G8" s="40"/>
      <c r="H8" s="40"/>
      <c r="I8" s="40"/>
      <c r="J8" s="40"/>
    </row>
    <row r="9" spans="1:10" ht="16.5" x14ac:dyDescent="0.25">
      <c r="A9" s="40" t="s">
        <v>21</v>
      </c>
      <c r="B9" s="40"/>
      <c r="C9" s="40"/>
      <c r="D9" s="40"/>
      <c r="E9" s="40"/>
      <c r="F9" s="40"/>
      <c r="G9" s="40"/>
      <c r="H9" s="40"/>
      <c r="I9" s="40"/>
      <c r="J9" s="40"/>
    </row>
    <row r="10" spans="1:10" ht="16.5" x14ac:dyDescent="0.25">
      <c r="A10" s="40" t="s">
        <v>22</v>
      </c>
      <c r="B10" s="40"/>
      <c r="C10" s="40"/>
      <c r="D10" s="40"/>
      <c r="E10" s="40"/>
      <c r="F10" s="40"/>
      <c r="G10" s="40"/>
      <c r="H10" s="40"/>
      <c r="I10" s="40"/>
      <c r="J10" s="40"/>
    </row>
    <row r="11" spans="1:10" ht="16.5" x14ac:dyDescent="0.25">
      <c r="A11" s="40" t="s">
        <v>23</v>
      </c>
      <c r="B11" s="40"/>
      <c r="C11" s="40"/>
      <c r="D11" s="40"/>
      <c r="E11" s="40"/>
      <c r="F11" s="40"/>
      <c r="G11" s="40"/>
      <c r="H11" s="40"/>
      <c r="I11" s="40"/>
      <c r="J11" s="40"/>
    </row>
    <row r="13" spans="1:10" ht="37.5" customHeight="1" x14ac:dyDescent="0.25">
      <c r="A13" s="39" t="s">
        <v>8</v>
      </c>
      <c r="B13" s="39"/>
      <c r="C13" s="36" t="s">
        <v>13</v>
      </c>
      <c r="D13" s="37"/>
      <c r="E13" s="37"/>
      <c r="F13" s="37"/>
      <c r="G13" s="38"/>
      <c r="H13" s="36" t="s">
        <v>14</v>
      </c>
      <c r="I13" s="37"/>
      <c r="J13" s="38"/>
    </row>
    <row r="14" spans="1:10" ht="16.5" x14ac:dyDescent="0.25">
      <c r="A14" s="39" t="s">
        <v>25</v>
      </c>
      <c r="B14" s="39"/>
      <c r="C14" s="39" t="s">
        <v>26</v>
      </c>
      <c r="D14" s="39"/>
      <c r="E14" s="39"/>
      <c r="F14" s="39"/>
      <c r="G14" s="39"/>
      <c r="H14" s="39" t="s">
        <v>113</v>
      </c>
      <c r="I14" s="39"/>
      <c r="J14" s="39"/>
    </row>
    <row r="16" spans="1:10" ht="71.25" customHeight="1" x14ac:dyDescent="0.25">
      <c r="A16" s="29" t="s">
        <v>4</v>
      </c>
      <c r="B16" s="29" t="s">
        <v>5</v>
      </c>
      <c r="C16" s="29" t="s">
        <v>6</v>
      </c>
      <c r="D16" s="30" t="s">
        <v>15</v>
      </c>
      <c r="E16" s="31"/>
      <c r="F16" s="32"/>
      <c r="G16" s="36" t="s">
        <v>18</v>
      </c>
      <c r="H16" s="37"/>
      <c r="I16" s="37"/>
      <c r="J16" s="38"/>
    </row>
    <row r="17" spans="1:12" ht="27.75" customHeight="1" x14ac:dyDescent="0.25">
      <c r="A17" s="29"/>
      <c r="B17" s="29"/>
      <c r="C17" s="29"/>
      <c r="D17" s="33"/>
      <c r="E17" s="34"/>
      <c r="F17" s="35"/>
      <c r="G17" s="39" t="s">
        <v>10</v>
      </c>
      <c r="H17" s="39"/>
      <c r="I17" s="39" t="s">
        <v>11</v>
      </c>
      <c r="J17" s="39"/>
    </row>
    <row r="18" spans="1:12" ht="74.25" customHeight="1" x14ac:dyDescent="0.25">
      <c r="A18" s="29"/>
      <c r="B18" s="29"/>
      <c r="C18" s="29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114</v>
      </c>
      <c r="C20" s="13" t="s">
        <v>115</v>
      </c>
      <c r="D20" s="14" t="s">
        <v>116</v>
      </c>
      <c r="E20" s="15">
        <v>43342</v>
      </c>
      <c r="F20" s="16">
        <v>13.505000000000001</v>
      </c>
      <c r="G20" s="16" t="s">
        <v>31</v>
      </c>
      <c r="H20" s="16" t="s">
        <v>31</v>
      </c>
      <c r="I20" s="16">
        <v>13.505000000000001</v>
      </c>
      <c r="J20" s="16">
        <v>26.995999999999999</v>
      </c>
      <c r="K20" s="7"/>
      <c r="L20" s="7"/>
    </row>
    <row r="21" spans="1:12" ht="16.5" x14ac:dyDescent="0.25">
      <c r="A21" s="11">
        <v>2</v>
      </c>
      <c r="B21" s="12" t="s">
        <v>95</v>
      </c>
      <c r="C21" s="13" t="s">
        <v>96</v>
      </c>
      <c r="D21" s="14" t="s">
        <v>117</v>
      </c>
      <c r="E21" s="15">
        <v>43347</v>
      </c>
      <c r="F21" s="16">
        <v>74.198999999999998</v>
      </c>
      <c r="G21" s="16" t="s">
        <v>31</v>
      </c>
      <c r="H21" s="16" t="s">
        <v>31</v>
      </c>
      <c r="I21" s="16">
        <v>74.198999999999998</v>
      </c>
      <c r="J21" s="16">
        <v>148.32400000000001</v>
      </c>
      <c r="K21" s="7"/>
      <c r="L21" s="7"/>
    </row>
    <row r="22" spans="1:12" ht="16.5" x14ac:dyDescent="0.25">
      <c r="A22" s="11">
        <v>3</v>
      </c>
      <c r="B22" s="12" t="s">
        <v>118</v>
      </c>
      <c r="C22" s="13" t="s">
        <v>119</v>
      </c>
      <c r="D22" s="14" t="s">
        <v>120</v>
      </c>
      <c r="E22" s="15">
        <v>43341</v>
      </c>
      <c r="F22" s="16">
        <v>11.455</v>
      </c>
      <c r="G22" s="16" t="s">
        <v>31</v>
      </c>
      <c r="H22" s="16" t="s">
        <v>31</v>
      </c>
      <c r="I22" s="16">
        <v>11.455</v>
      </c>
      <c r="J22" s="16">
        <v>22.899000000000001</v>
      </c>
      <c r="K22" s="7"/>
      <c r="L22" s="7"/>
    </row>
    <row r="23" spans="1:12" ht="16.5" x14ac:dyDescent="0.25">
      <c r="A23" s="11">
        <v>4</v>
      </c>
      <c r="B23" s="12" t="s">
        <v>121</v>
      </c>
      <c r="C23" s="13" t="s">
        <v>122</v>
      </c>
      <c r="D23" s="14" t="s">
        <v>123</v>
      </c>
      <c r="E23" s="15">
        <v>43341</v>
      </c>
      <c r="F23" s="16">
        <v>0.78800000000000003</v>
      </c>
      <c r="G23" s="16" t="s">
        <v>31</v>
      </c>
      <c r="H23" s="16" t="s">
        <v>31</v>
      </c>
      <c r="I23" s="16">
        <v>0.78800000000000003</v>
      </c>
      <c r="J23" s="16">
        <v>1.575</v>
      </c>
      <c r="K23" s="7"/>
      <c r="L23" s="7"/>
    </row>
    <row r="24" spans="1:12" ht="33" x14ac:dyDescent="0.25">
      <c r="A24" s="11">
        <v>5</v>
      </c>
      <c r="B24" s="12" t="s">
        <v>59</v>
      </c>
      <c r="C24" s="13"/>
      <c r="D24" s="14"/>
      <c r="E24" s="15"/>
      <c r="F24" s="16">
        <v>5.2999999999997272E-2</v>
      </c>
      <c r="G24" s="16" t="s">
        <v>31</v>
      </c>
      <c r="H24" s="16" t="s">
        <v>31</v>
      </c>
      <c r="I24" s="16">
        <v>5.2999999999997272E-2</v>
      </c>
      <c r="J24" s="16">
        <v>0.106</v>
      </c>
      <c r="K24" s="7"/>
      <c r="L24" s="7"/>
    </row>
    <row r="25" spans="1:12" ht="16.5" x14ac:dyDescent="0.25">
      <c r="A25" s="11"/>
      <c r="B25" s="12"/>
      <c r="C25" s="13"/>
      <c r="D25" s="14"/>
      <c r="E25" s="15"/>
      <c r="F25" s="16">
        <v>99.999999999999986</v>
      </c>
      <c r="G25" s="16" t="s">
        <v>31</v>
      </c>
      <c r="H25" s="16" t="s">
        <v>31</v>
      </c>
      <c r="I25" s="16">
        <v>99.999999999999986</v>
      </c>
      <c r="J25" s="16">
        <v>199.9</v>
      </c>
      <c r="K25" s="7"/>
      <c r="L25" s="7"/>
    </row>
    <row r="26" spans="1:12" ht="16.5" x14ac:dyDescent="0.25">
      <c r="A26" s="11"/>
      <c r="B26" s="12" t="s">
        <v>60</v>
      </c>
      <c r="C26" s="13"/>
      <c r="D26" s="14"/>
      <c r="E26" s="15"/>
      <c r="F26" s="16"/>
      <c r="G26" s="16" t="s">
        <v>31</v>
      </c>
      <c r="H26" s="16"/>
      <c r="I26" s="16" t="s">
        <v>31</v>
      </c>
      <c r="J26" s="20">
        <v>199.9</v>
      </c>
      <c r="K26" s="7"/>
      <c r="L26" s="7"/>
    </row>
    <row r="27" spans="1:12" ht="16.5" x14ac:dyDescent="0.25">
      <c r="A27" s="11"/>
      <c r="B27" s="12" t="s">
        <v>61</v>
      </c>
      <c r="C27" s="13"/>
      <c r="D27" s="14"/>
      <c r="E27" s="15"/>
      <c r="F27" s="16"/>
      <c r="G27" s="16" t="s">
        <v>31</v>
      </c>
      <c r="H27" s="16"/>
      <c r="I27" s="16" t="s">
        <v>31</v>
      </c>
      <c r="J27" s="20">
        <v>199.9</v>
      </c>
      <c r="K27" s="7"/>
      <c r="L27" s="7"/>
    </row>
  </sheetData>
  <mergeCells count="20">
    <mergeCell ref="A10:J10"/>
    <mergeCell ref="A5:J5"/>
    <mergeCell ref="A6:J6"/>
    <mergeCell ref="A7:J7"/>
    <mergeCell ref="A8:J8"/>
    <mergeCell ref="A9:J9"/>
    <mergeCell ref="A11:J11"/>
    <mergeCell ref="A13:B13"/>
    <mergeCell ref="C13:G13"/>
    <mergeCell ref="H13:J13"/>
    <mergeCell ref="A14:B14"/>
    <mergeCell ref="C14:G14"/>
    <mergeCell ref="H14:J14"/>
    <mergeCell ref="A16:A18"/>
    <mergeCell ref="B16:B18"/>
    <mergeCell ref="C16:C18"/>
    <mergeCell ref="D16:F17"/>
    <mergeCell ref="G16:J16"/>
    <mergeCell ref="G17:H17"/>
    <mergeCell ref="I17:J17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>&amp;C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0"/>
  <sheetViews>
    <sheetView tabSelected="1" topLeftCell="A5" zoomScale="70" zoomScaleNormal="70" zoomScaleSheetLayoutView="100" workbookViewId="0">
      <selection activeCell="L21" sqref="L21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40" t="s">
        <v>19</v>
      </c>
      <c r="B5" s="40"/>
      <c r="C5" s="40"/>
      <c r="D5" s="40"/>
      <c r="E5" s="40"/>
      <c r="F5" s="40"/>
      <c r="G5" s="40"/>
      <c r="H5" s="40"/>
      <c r="I5" s="40"/>
      <c r="J5" s="40"/>
    </row>
    <row r="6" spans="1:10" ht="16.5" x14ac:dyDescent="0.25">
      <c r="A6" s="40" t="s">
        <v>2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ht="16.5" x14ac:dyDescent="0.25">
      <c r="A7" s="40" t="s">
        <v>3</v>
      </c>
      <c r="B7" s="40"/>
      <c r="C7" s="40"/>
      <c r="D7" s="40"/>
      <c r="E7" s="40"/>
      <c r="F7" s="40"/>
      <c r="G7" s="40"/>
      <c r="H7" s="40"/>
      <c r="I7" s="40"/>
      <c r="J7" s="40"/>
    </row>
    <row r="8" spans="1:10" ht="16.5" x14ac:dyDescent="0.25">
      <c r="A8" s="40" t="s">
        <v>20</v>
      </c>
      <c r="B8" s="40"/>
      <c r="C8" s="40"/>
      <c r="D8" s="40"/>
      <c r="E8" s="40"/>
      <c r="F8" s="40"/>
      <c r="G8" s="40"/>
      <c r="H8" s="40"/>
      <c r="I8" s="40"/>
      <c r="J8" s="40"/>
    </row>
    <row r="9" spans="1:10" ht="16.5" x14ac:dyDescent="0.25">
      <c r="A9" s="40" t="s">
        <v>21</v>
      </c>
      <c r="B9" s="40"/>
      <c r="C9" s="40"/>
      <c r="D9" s="40"/>
      <c r="E9" s="40"/>
      <c r="F9" s="40"/>
      <c r="G9" s="40"/>
      <c r="H9" s="40"/>
      <c r="I9" s="40"/>
      <c r="J9" s="40"/>
    </row>
    <row r="10" spans="1:10" ht="16.5" x14ac:dyDescent="0.25">
      <c r="A10" s="40" t="s">
        <v>22</v>
      </c>
      <c r="B10" s="40"/>
      <c r="C10" s="40"/>
      <c r="D10" s="40"/>
      <c r="E10" s="40"/>
      <c r="F10" s="40"/>
      <c r="G10" s="40"/>
      <c r="H10" s="40"/>
      <c r="I10" s="40"/>
      <c r="J10" s="40"/>
    </row>
    <row r="11" spans="1:10" ht="16.5" x14ac:dyDescent="0.25">
      <c r="A11" s="40" t="s">
        <v>23</v>
      </c>
      <c r="B11" s="40"/>
      <c r="C11" s="40"/>
      <c r="D11" s="40"/>
      <c r="E11" s="40"/>
      <c r="F11" s="40"/>
      <c r="G11" s="40"/>
      <c r="H11" s="40"/>
      <c r="I11" s="40"/>
      <c r="J11" s="40"/>
    </row>
    <row r="13" spans="1:10" ht="37.5" customHeight="1" x14ac:dyDescent="0.25">
      <c r="A13" s="39" t="s">
        <v>8</v>
      </c>
      <c r="B13" s="39"/>
      <c r="C13" s="36" t="s">
        <v>13</v>
      </c>
      <c r="D13" s="37"/>
      <c r="E13" s="37"/>
      <c r="F13" s="37"/>
      <c r="G13" s="38"/>
      <c r="H13" s="36" t="s">
        <v>14</v>
      </c>
      <c r="I13" s="37"/>
      <c r="J13" s="38"/>
    </row>
    <row r="14" spans="1:10" ht="16.5" x14ac:dyDescent="0.25">
      <c r="A14" s="39" t="s">
        <v>25</v>
      </c>
      <c r="B14" s="39"/>
      <c r="C14" s="39" t="s">
        <v>26</v>
      </c>
      <c r="D14" s="39"/>
      <c r="E14" s="39"/>
      <c r="F14" s="39"/>
      <c r="G14" s="39"/>
      <c r="H14" s="39" t="s">
        <v>124</v>
      </c>
      <c r="I14" s="39"/>
      <c r="J14" s="39"/>
    </row>
    <row r="16" spans="1:10" ht="71.25" customHeight="1" x14ac:dyDescent="0.25">
      <c r="A16" s="29" t="s">
        <v>4</v>
      </c>
      <c r="B16" s="29" t="s">
        <v>5</v>
      </c>
      <c r="C16" s="29" t="s">
        <v>6</v>
      </c>
      <c r="D16" s="30" t="s">
        <v>15</v>
      </c>
      <c r="E16" s="31"/>
      <c r="F16" s="32"/>
      <c r="G16" s="36" t="s">
        <v>18</v>
      </c>
      <c r="H16" s="37"/>
      <c r="I16" s="37"/>
      <c r="J16" s="38"/>
    </row>
    <row r="17" spans="1:12" ht="27.75" customHeight="1" x14ac:dyDescent="0.25">
      <c r="A17" s="29"/>
      <c r="B17" s="29"/>
      <c r="C17" s="29"/>
      <c r="D17" s="33"/>
      <c r="E17" s="34"/>
      <c r="F17" s="35"/>
      <c r="G17" s="39" t="s">
        <v>10</v>
      </c>
      <c r="H17" s="39"/>
      <c r="I17" s="39" t="s">
        <v>11</v>
      </c>
      <c r="J17" s="39"/>
    </row>
    <row r="18" spans="1:12" ht="74.25" customHeight="1" x14ac:dyDescent="0.25">
      <c r="A18" s="29"/>
      <c r="B18" s="29"/>
      <c r="C18" s="29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109</v>
      </c>
      <c r="C20" s="13" t="s">
        <v>110</v>
      </c>
      <c r="D20" s="14" t="s">
        <v>125</v>
      </c>
      <c r="E20" s="15">
        <v>43341</v>
      </c>
      <c r="F20" s="16">
        <v>6.8760000000000003</v>
      </c>
      <c r="G20" s="19" t="s">
        <v>31</v>
      </c>
      <c r="H20" s="19" t="s">
        <v>31</v>
      </c>
      <c r="I20" s="19">
        <v>6.8760000000000003</v>
      </c>
      <c r="J20" s="16">
        <v>390.03800000000001</v>
      </c>
      <c r="K20" s="7"/>
      <c r="L20" s="7"/>
    </row>
    <row r="21" spans="1:12" ht="16.5" x14ac:dyDescent="0.25">
      <c r="A21" s="11">
        <v>2</v>
      </c>
      <c r="B21" s="12" t="s">
        <v>35</v>
      </c>
      <c r="C21" s="13" t="s">
        <v>36</v>
      </c>
      <c r="D21" s="14" t="s">
        <v>126</v>
      </c>
      <c r="E21" s="15">
        <v>43341</v>
      </c>
      <c r="F21" s="16">
        <v>16.222999999999999</v>
      </c>
      <c r="G21" s="16" t="s">
        <v>31</v>
      </c>
      <c r="H21" s="16" t="s">
        <v>31</v>
      </c>
      <c r="I21" s="16">
        <v>16.222999999999999</v>
      </c>
      <c r="J21" s="16">
        <v>920.24199999999996</v>
      </c>
      <c r="K21" s="7"/>
      <c r="L21" s="7"/>
    </row>
    <row r="22" spans="1:12" ht="16.5" x14ac:dyDescent="0.25">
      <c r="A22" s="11">
        <v>3</v>
      </c>
      <c r="B22" s="12" t="s">
        <v>127</v>
      </c>
      <c r="C22" s="13" t="s">
        <v>68</v>
      </c>
      <c r="D22" s="14" t="s">
        <v>128</v>
      </c>
      <c r="E22" s="15">
        <v>43350</v>
      </c>
      <c r="F22" s="16">
        <v>31.512</v>
      </c>
      <c r="G22" s="16" t="s">
        <v>31</v>
      </c>
      <c r="H22" s="16" t="s">
        <v>31</v>
      </c>
      <c r="I22" s="16">
        <v>31.512</v>
      </c>
      <c r="J22" s="16">
        <v>1787.502</v>
      </c>
      <c r="K22" s="7"/>
      <c r="L22" s="7"/>
    </row>
    <row r="23" spans="1:12" ht="16.5" x14ac:dyDescent="0.25">
      <c r="A23" s="11">
        <v>4</v>
      </c>
      <c r="B23" s="12" t="s">
        <v>70</v>
      </c>
      <c r="C23" s="13" t="s">
        <v>71</v>
      </c>
      <c r="D23" s="14" t="s">
        <v>129</v>
      </c>
      <c r="E23" s="15">
        <v>43342</v>
      </c>
      <c r="F23" s="16">
        <v>41.478999999999999</v>
      </c>
      <c r="G23" s="16" t="s">
        <v>31</v>
      </c>
      <c r="H23" s="16" t="s">
        <v>31</v>
      </c>
      <c r="I23" s="16">
        <v>41.478999999999999</v>
      </c>
      <c r="J23" s="19">
        <f>2352.876-0.001</f>
        <v>2352.875</v>
      </c>
      <c r="K23" s="7"/>
      <c r="L23" s="7"/>
    </row>
    <row r="24" spans="1:12" ht="16.5" x14ac:dyDescent="0.25">
      <c r="A24" s="11">
        <v>5</v>
      </c>
      <c r="B24" s="12" t="s">
        <v>73</v>
      </c>
      <c r="C24" s="13" t="s">
        <v>74</v>
      </c>
      <c r="D24" s="14" t="s">
        <v>130</v>
      </c>
      <c r="E24" s="15">
        <v>43350</v>
      </c>
      <c r="F24" s="16">
        <v>2.742</v>
      </c>
      <c r="G24" s="16" t="s">
        <v>31</v>
      </c>
      <c r="H24" s="16" t="s">
        <v>31</v>
      </c>
      <c r="I24" s="16">
        <v>2.742</v>
      </c>
      <c r="J24" s="16">
        <v>155.53899999999999</v>
      </c>
      <c r="K24" s="7"/>
      <c r="L24" s="7"/>
    </row>
    <row r="25" spans="1:12" ht="16.5" x14ac:dyDescent="0.25">
      <c r="A25" s="11">
        <v>6</v>
      </c>
      <c r="B25" s="12" t="s">
        <v>76</v>
      </c>
      <c r="C25" s="13" t="s">
        <v>77</v>
      </c>
      <c r="D25" s="14" t="s">
        <v>131</v>
      </c>
      <c r="E25" s="15">
        <v>43350</v>
      </c>
      <c r="F25" s="16">
        <v>0.83099999999999996</v>
      </c>
      <c r="G25" s="16" t="s">
        <v>31</v>
      </c>
      <c r="H25" s="16" t="s">
        <v>31</v>
      </c>
      <c r="I25" s="16">
        <v>0.83099999999999996</v>
      </c>
      <c r="J25" s="16">
        <v>47.137999999999998</v>
      </c>
      <c r="K25" s="7"/>
      <c r="L25" s="7"/>
    </row>
    <row r="26" spans="1:12" ht="33" x14ac:dyDescent="0.25">
      <c r="A26" s="11">
        <v>7</v>
      </c>
      <c r="B26" s="12" t="s">
        <v>59</v>
      </c>
      <c r="C26" s="13"/>
      <c r="D26" s="14"/>
      <c r="E26" s="15"/>
      <c r="F26" s="16">
        <v>0.3370000000000033</v>
      </c>
      <c r="G26" s="16" t="s">
        <v>31</v>
      </c>
      <c r="H26" s="16" t="s">
        <v>31</v>
      </c>
      <c r="I26" s="16">
        <v>0.3370000000000033</v>
      </c>
      <c r="J26" s="16">
        <v>19.116</v>
      </c>
      <c r="K26" s="7"/>
      <c r="L26" s="7"/>
    </row>
    <row r="27" spans="1:12" ht="16.5" x14ac:dyDescent="0.25">
      <c r="A27" s="11"/>
      <c r="B27" s="12"/>
      <c r="C27" s="13"/>
      <c r="D27" s="14"/>
      <c r="E27" s="15"/>
      <c r="F27" s="16">
        <v>100.00000000000001</v>
      </c>
      <c r="G27" s="16" t="s">
        <v>31</v>
      </c>
      <c r="H27" s="16" t="s">
        <v>31</v>
      </c>
      <c r="I27" s="22">
        <f>SUM(I20:I26)</f>
        <v>100.00000000000001</v>
      </c>
      <c r="J27" s="20">
        <f>SUM(J20:J26)</f>
        <v>5672.45</v>
      </c>
      <c r="K27" s="7"/>
      <c r="L27" s="7"/>
    </row>
    <row r="28" spans="1:12" ht="16.5" x14ac:dyDescent="0.25">
      <c r="A28" s="11"/>
      <c r="B28" s="12" t="s">
        <v>60</v>
      </c>
      <c r="C28" s="13"/>
      <c r="D28" s="14"/>
      <c r="E28" s="15"/>
      <c r="F28" s="16"/>
      <c r="G28" s="16" t="s">
        <v>31</v>
      </c>
      <c r="H28" s="16"/>
      <c r="I28" s="16" t="s">
        <v>31</v>
      </c>
      <c r="J28" s="16">
        <v>5672.451</v>
      </c>
      <c r="K28" s="7"/>
      <c r="L28" s="7"/>
    </row>
    <row r="29" spans="1:12" ht="16.5" x14ac:dyDescent="0.25">
      <c r="A29" s="11"/>
      <c r="B29" s="12" t="s">
        <v>61</v>
      </c>
      <c r="C29" s="13"/>
      <c r="D29" s="14"/>
      <c r="E29" s="15"/>
      <c r="F29" s="16"/>
      <c r="G29" s="16" t="s">
        <v>31</v>
      </c>
      <c r="H29" s="16"/>
      <c r="I29" s="16" t="s">
        <v>31</v>
      </c>
      <c r="J29" s="20">
        <v>5672.45</v>
      </c>
      <c r="K29" s="7"/>
      <c r="L29" s="7"/>
    </row>
    <row r="30" spans="1:12" x14ac:dyDescent="0.25">
      <c r="J30" s="18">
        <f>J29-J28</f>
        <v>-1.0000000002037268E-3</v>
      </c>
    </row>
  </sheetData>
  <mergeCells count="20">
    <mergeCell ref="A10:J10"/>
    <mergeCell ref="A5:J5"/>
    <mergeCell ref="A6:J6"/>
    <mergeCell ref="A7:J7"/>
    <mergeCell ref="A8:J8"/>
    <mergeCell ref="A9:J9"/>
    <mergeCell ref="A11:J11"/>
    <mergeCell ref="A13:B13"/>
    <mergeCell ref="C13:G13"/>
    <mergeCell ref="H13:J13"/>
    <mergeCell ref="A14:B14"/>
    <mergeCell ref="C14:G14"/>
    <mergeCell ref="H14:J14"/>
    <mergeCell ref="A16:A18"/>
    <mergeCell ref="B16:B18"/>
    <mergeCell ref="C16:C18"/>
    <mergeCell ref="D16:F17"/>
    <mergeCell ref="G16:J16"/>
    <mergeCell ref="G17:H17"/>
    <mergeCell ref="I17:J17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>&amp;C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В-Сах</vt:lpstr>
      <vt:lpstr>З-К</vt:lpstr>
      <vt:lpstr>З-Сах</vt:lpstr>
      <vt:lpstr>К-К_нет_ОДУ</vt:lpstr>
      <vt:lpstr>Приморье</vt:lpstr>
      <vt:lpstr>СОМ</vt:lpstr>
      <vt:lpstr>'В-Сах'!_РАСЧЕТ_по_Прил_4</vt:lpstr>
      <vt:lpstr>'З-К'!_РАСЧЕТ_по_Прил_4</vt:lpstr>
      <vt:lpstr>'З-Сах'!_РАСЧЕТ_по_Прил_4</vt:lpstr>
      <vt:lpstr>'К-К_нет_ОДУ'!_РАСЧЕТ_по_Прил_4</vt:lpstr>
      <vt:lpstr>Приморье!_РАСЧЕТ_по_Прил_4</vt:lpstr>
      <vt:lpstr>СОМ!_РАСЧЕТ_по_Прил_4</vt:lpstr>
      <vt:lpstr>'В-Сах'!Заголовки_для_печати</vt:lpstr>
      <vt:lpstr>'З-К'!Заголовки_для_печати</vt:lpstr>
      <vt:lpstr>'З-Сах'!Заголовки_для_печати</vt:lpstr>
      <vt:lpstr>'К-К_нет_ОДУ'!Заголовки_для_печати</vt:lpstr>
      <vt:lpstr>Приморье!Заголовки_для_печати</vt:lpstr>
      <vt:lpstr>СОМ!Заголовки_для_печати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evinogradova</dc:creator>
  <cp:lastModifiedBy>Бутырева Валентина Львовна</cp:lastModifiedBy>
  <cp:lastPrinted>2018-12-03T14:07:25Z</cp:lastPrinted>
  <dcterms:created xsi:type="dcterms:W3CDTF">2018-11-09T14:38:57Z</dcterms:created>
  <dcterms:modified xsi:type="dcterms:W3CDTF">2019-01-16T11:20:25Z</dcterms:modified>
</cp:coreProperties>
</file>