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4725" windowWidth="16650" windowHeight="6450" activeTab="4"/>
  </bookViews>
  <sheets>
    <sheet name="В-Сах_нет ОДУ" sheetId="2" r:id="rId1"/>
    <sheet name="З-Б_нет ОДУ" sheetId="3" r:id="rId2"/>
    <sheet name="З-К_нет ОДУ" sheetId="4" r:id="rId3"/>
    <sheet name="З-Сах" sheetId="5" r:id="rId4"/>
    <sheet name="Караг" sheetId="6" r:id="rId5"/>
    <sheet name="СОМ" sheetId="7" r:id="rId6"/>
  </sheets>
  <definedNames>
    <definedName name="_РАСЧЕТ_по_Прил_4" localSheetId="0">'В-Сах_нет ОДУ'!$B$18:$J$26</definedName>
    <definedName name="_РАСЧЕТ_по_Прил_4" localSheetId="1">'З-Б_нет ОДУ'!$B$18:$J$45</definedName>
    <definedName name="_РАСЧЕТ_по_Прил_4" localSheetId="2">'З-К_нет ОДУ'!$B$18:$J$42</definedName>
    <definedName name="_РАСЧЕТ_по_Прил_4" localSheetId="3">'З-Сах'!$B$18:$J$28</definedName>
    <definedName name="_РАСЧЕТ_по_Прил_4" localSheetId="4">Караг!$B$18:$J$41</definedName>
    <definedName name="_РАСЧЕТ_по_Прил_4" localSheetId="5">СОМ!$B$18:$J$84</definedName>
    <definedName name="_РАСЧЕТ_по_Прил_4">#REF!</definedName>
    <definedName name="_xlnm._FilterDatabase" localSheetId="0" hidden="1">'В-Сах_нет ОДУ'!$B$18:$J$18</definedName>
    <definedName name="_xlnm._FilterDatabase" localSheetId="1" hidden="1">'З-Б_нет ОДУ'!$B$18:$J$18</definedName>
    <definedName name="_xlnm._FilterDatabase" localSheetId="2" hidden="1">'З-К_нет ОДУ'!$B$18:$J$18</definedName>
    <definedName name="_xlnm._FilterDatabase" localSheetId="3" hidden="1">'З-Сах'!$B$18:$J$18</definedName>
    <definedName name="_xlnm._FilterDatabase" localSheetId="4" hidden="1">Караг!$B$18:$J$18</definedName>
    <definedName name="_xlnm._FilterDatabase" localSheetId="5" hidden="1">СОМ!$B$18:$J$18</definedName>
    <definedName name="_xlnm.Print_Titles" localSheetId="0">'В-Сах_нет ОДУ'!$19:$19</definedName>
    <definedName name="_xlnm.Print_Titles" localSheetId="1">'З-Б_нет ОДУ'!$19:$19</definedName>
    <definedName name="_xlnm.Print_Titles" localSheetId="2">'З-К_нет ОДУ'!$19:$19</definedName>
    <definedName name="_xlnm.Print_Titles" localSheetId="3">'З-Сах'!$19:$19</definedName>
    <definedName name="_xlnm.Print_Titles" localSheetId="4">Караг!$19:$19</definedName>
    <definedName name="_xlnm.Print_Titles" localSheetId="5">СОМ!$19:$19</definedName>
  </definedNames>
  <calcPr calcId="152511"/>
</workbook>
</file>

<file path=xl/calcChain.xml><?xml version="1.0" encoding="utf-8"?>
<calcChain xmlns="http://schemas.openxmlformats.org/spreadsheetml/2006/main">
  <c r="J79" i="7" l="1"/>
  <c r="J68" i="7"/>
  <c r="J82" i="7" s="1"/>
  <c r="K82" i="7" s="1"/>
  <c r="H82" i="7"/>
  <c r="J85" i="7"/>
  <c r="H21" i="5"/>
  <c r="H26" i="5" s="1"/>
  <c r="K26" i="5" s="1"/>
  <c r="J26" i="5"/>
  <c r="J29" i="5"/>
</calcChain>
</file>

<file path=xl/sharedStrings.xml><?xml version="1.0" encoding="utf-8"?>
<sst xmlns="http://schemas.openxmlformats.org/spreadsheetml/2006/main" count="941" uniqueCount="312">
  <si>
    <t>Приложение №4</t>
  </si>
  <si>
    <t>к приказу Росрыболовства</t>
  </si>
  <si>
    <t>утвержденного применительно к квоте добычи (вылова) водных биологических ресурсов во внутренних морских</t>
  </si>
  <si>
    <t>водах Российской Федерации, в территориальном море Российской Федерации, на континентальном шельфе</t>
  </si>
  <si>
    <t xml:space="preserve">№ 
п/п
</t>
  </si>
  <si>
    <t>Наименование заявителя</t>
  </si>
  <si>
    <t>ИНН</t>
  </si>
  <si>
    <t>Размер части общего допустимого улова, тонн</t>
  </si>
  <si>
    <t>Вид водного биологического ресурса</t>
  </si>
  <si>
    <t>Размер доли  в %</t>
  </si>
  <si>
    <t>прибрежного рыболовства</t>
  </si>
  <si>
    <t>промышленного рыболовства</t>
  </si>
  <si>
    <t xml:space="preserve">доля в %, указанная 
в заявлении
</t>
  </si>
  <si>
    <t>Наименование рыбохозяйственного бассейна</t>
  </si>
  <si>
    <t>Район добычи (вылова) водного биологического ресурса</t>
  </si>
  <si>
    <t>Реквизиты договора о закреплении доли квоты добычи (вылова) водных биологических ресурсов</t>
  </si>
  <si>
    <t>№       договора</t>
  </si>
  <si>
    <t>Дата заключения договора</t>
  </si>
  <si>
    <t xml:space="preserve">Расчет объема части общего допустимого улова, утвержденного применительно к квоте добычи (вылова) водных биологических ресурсов в морских водах,                            при осуществлении 
</t>
  </si>
  <si>
    <t>Расчет объема части общего допустимого улова конкретного вида водного биологического ресурса,</t>
  </si>
  <si>
    <t>Российской Федерации, в исключительной экономической зоне Российской Федерации, Каспийском море</t>
  </si>
  <si>
    <t>(далее - квота добычи (вылова) водных биологических ресурсов в морских водах) для каждого лица,</t>
  </si>
  <si>
    <t xml:space="preserve"> с которым заключен договор о закреплении доли квоты добычи (вылова) водных биоресурсов в морских водах,  </t>
  </si>
  <si>
    <t>для осуществления прибрежного рыболовства и (или) осуществления промышленного рыболовства</t>
  </si>
  <si>
    <t>от "___"________ 2018 г. №___</t>
  </si>
  <si>
    <t>Сельдь тихоокеанская</t>
  </si>
  <si>
    <t>Дальневосточный рыбохозяйственный бассейн</t>
  </si>
  <si>
    <t>Восточно-Сахалинская подзона</t>
  </si>
  <si>
    <t>ООО «Мираж»</t>
  </si>
  <si>
    <t>6503006698</t>
  </si>
  <si>
    <t>ДВ-М-1721</t>
  </si>
  <si>
    <t>-</t>
  </si>
  <si>
    <t>ООО «Путина-2»</t>
  </si>
  <si>
    <t>6507021922</t>
  </si>
  <si>
    <t>ДВ-М-1719</t>
  </si>
  <si>
    <t>ООО «Феникс»</t>
  </si>
  <si>
    <t>6501274927</t>
  </si>
  <si>
    <t>ДВ-М-1720</t>
  </si>
  <si>
    <t>Изъятые, нераспределенные доли/квоты</t>
  </si>
  <si>
    <t>ОДУсумма</t>
  </si>
  <si>
    <t>ОДУутв</t>
  </si>
  <si>
    <t>Западно-Беринговоморская зона</t>
  </si>
  <si>
    <t>ООО фирма «Посейдон»</t>
  </si>
  <si>
    <t>6509013155</t>
  </si>
  <si>
    <t>ДВ-М-1729</t>
  </si>
  <si>
    <t>ЗАО «ПИЛЕНГА»</t>
  </si>
  <si>
    <t>6501012632</t>
  </si>
  <si>
    <t>ДВ-М-1739</t>
  </si>
  <si>
    <t>ЗАО «Сахалин Лизинг Флот»</t>
  </si>
  <si>
    <t>6509006140</t>
  </si>
  <si>
    <t>ДВ-М-1723</t>
  </si>
  <si>
    <t>ОАО «ТУРНИФ»</t>
  </si>
  <si>
    <t>2536053382</t>
  </si>
  <si>
    <t>ДВ-М-1731</t>
  </si>
  <si>
    <t>ООО «Водолей»</t>
  </si>
  <si>
    <t>6509005281</t>
  </si>
  <si>
    <t>ДВ-М-1741</t>
  </si>
  <si>
    <t>ООО «Востокрыбпром»</t>
  </si>
  <si>
    <t>2721023255</t>
  </si>
  <si>
    <t>ДВ-М-1732</t>
  </si>
  <si>
    <t>ООО «Поларис»</t>
  </si>
  <si>
    <t>4101138370</t>
  </si>
  <si>
    <t>ДВ-М-1726</t>
  </si>
  <si>
    <t>ООО «ПОРОНАЙ»</t>
  </si>
  <si>
    <t>6507005529</t>
  </si>
  <si>
    <t>ДВ-М-1740</t>
  </si>
  <si>
    <t>ООО «РОЛИЗ»</t>
  </si>
  <si>
    <t>2536247860</t>
  </si>
  <si>
    <t>ДВ-М-1725</t>
  </si>
  <si>
    <t>АО «Тралфлот»</t>
  </si>
  <si>
    <t>8701003484</t>
  </si>
  <si>
    <t>ДВ-М-1738</t>
  </si>
  <si>
    <t>ООО «Совгаваньрыба»</t>
  </si>
  <si>
    <t>2704010129</t>
  </si>
  <si>
    <t>ДВ-М-1734</t>
  </si>
  <si>
    <t>ООО «Софко»</t>
  </si>
  <si>
    <t>2508044467</t>
  </si>
  <si>
    <t>ДВ-М-1737</t>
  </si>
  <si>
    <t>ООО «Шивелуч»</t>
  </si>
  <si>
    <t>4109004755</t>
  </si>
  <si>
    <t>ДВ-М-1742</t>
  </si>
  <si>
    <t>ПАО «НБАМР»</t>
  </si>
  <si>
    <t>2508007948</t>
  </si>
  <si>
    <t>ДВ-М-1735</t>
  </si>
  <si>
    <t>ПАО «Океанрыбфлот»</t>
  </si>
  <si>
    <t>4100000530</t>
  </si>
  <si>
    <t>ДВ-М-1730</t>
  </si>
  <si>
    <t>Рыболовецкий колхоз им. В.И. Ленина</t>
  </si>
  <si>
    <t>4101016808</t>
  </si>
  <si>
    <t>ДВ-М-1727</t>
  </si>
  <si>
    <t>АО «Акрос»</t>
  </si>
  <si>
    <t>4101013772</t>
  </si>
  <si>
    <t>ДВ-М-1724</t>
  </si>
  <si>
    <t>АО «БЛАФ»</t>
  </si>
  <si>
    <t>4100002721</t>
  </si>
  <si>
    <t>ДВ-М-1722</t>
  </si>
  <si>
    <t>АО «ДМП-РМ»</t>
  </si>
  <si>
    <t>2540199962</t>
  </si>
  <si>
    <t>ДВ-М-1733</t>
  </si>
  <si>
    <t>АО «Колхоз им. Бекерева»</t>
  </si>
  <si>
    <t>8203010714</t>
  </si>
  <si>
    <t>ДВ-М-1743</t>
  </si>
  <si>
    <t>ООО «Росрыбфлот»</t>
  </si>
  <si>
    <t>6501237700</t>
  </si>
  <si>
    <t>ДВ-М-1728</t>
  </si>
  <si>
    <t>АО «Озерновский РКЗ № 55»</t>
  </si>
  <si>
    <t>4108003484</t>
  </si>
  <si>
    <t>ДВ-М-1736</t>
  </si>
  <si>
    <t>Западно-Камчатская подзона</t>
  </si>
  <si>
    <t>ДВ-М-1746</t>
  </si>
  <si>
    <t>АО «Малки-Фиш»</t>
  </si>
  <si>
    <t>4105042622</t>
  </si>
  <si>
    <t>ДВ-М-1761</t>
  </si>
  <si>
    <t>АО «Тралком»</t>
  </si>
  <si>
    <t>4909084252</t>
  </si>
  <si>
    <t>ДВ-М-1747</t>
  </si>
  <si>
    <t>ДВ-М-1755</t>
  </si>
  <si>
    <t>ЗАО «ИНТРАРОС»</t>
  </si>
  <si>
    <t>2537008664</t>
  </si>
  <si>
    <t>ДВ-М-1751</t>
  </si>
  <si>
    <t>ДВ-М-1744</t>
  </si>
  <si>
    <t>ДВ-М-1752</t>
  </si>
  <si>
    <t>ДВ-М-1753</t>
  </si>
  <si>
    <t>ДВ-М-1745</t>
  </si>
  <si>
    <t>ООО «Меркурий»</t>
  </si>
  <si>
    <t>6501292475</t>
  </si>
  <si>
    <t>ДВ-М-1748</t>
  </si>
  <si>
    <t>ДВ-М-1757</t>
  </si>
  <si>
    <t>ООО «Пролив»</t>
  </si>
  <si>
    <t>6505008098</t>
  </si>
  <si>
    <t>ДВ-М-1762</t>
  </si>
  <si>
    <t>ООО «РОСКАМРЫБА»</t>
  </si>
  <si>
    <t>4100021636</t>
  </si>
  <si>
    <t>ДВ-М-1749</t>
  </si>
  <si>
    <t>ДВ-М-1754</t>
  </si>
  <si>
    <t>ООО «Траловый промысел»</t>
  </si>
  <si>
    <t>2704024080</t>
  </si>
  <si>
    <t>ДВ-М-1758</t>
  </si>
  <si>
    <t>ООО «Транзит»</t>
  </si>
  <si>
    <t>2720020653</t>
  </si>
  <si>
    <t>ДВ-М-1756</t>
  </si>
  <si>
    <t>ПАО «Дальрыба»</t>
  </si>
  <si>
    <t>2500000073</t>
  </si>
  <si>
    <t>ДВ-М-1760</t>
  </si>
  <si>
    <t>ООО «КРАБ ДВ»</t>
  </si>
  <si>
    <t>2537054117</t>
  </si>
  <si>
    <t>ДВ-М-1759</t>
  </si>
  <si>
    <t>ДВ-М-1750</t>
  </si>
  <si>
    <t>Западно-Сахалинская подзона</t>
  </si>
  <si>
    <t>ООО «Невод»</t>
  </si>
  <si>
    <t>6516008452</t>
  </si>
  <si>
    <t>ДВ-М-1764</t>
  </si>
  <si>
    <t>ООО «Оха»</t>
  </si>
  <si>
    <t>6506007851</t>
  </si>
  <si>
    <t>ДВ-М-1765</t>
  </si>
  <si>
    <t>ООО «Прибой-Восток»</t>
  </si>
  <si>
    <t>6504018696</t>
  </si>
  <si>
    <t>ДВ-М-1763</t>
  </si>
  <si>
    <t>ООО «Рускор»</t>
  </si>
  <si>
    <t>6501268232</t>
  </si>
  <si>
    <t>ДВ-М-1767</t>
  </si>
  <si>
    <t>Р/К Имени Ленина</t>
  </si>
  <si>
    <t>6509002322</t>
  </si>
  <si>
    <t>ДВ-М-1766</t>
  </si>
  <si>
    <t>Карагинская подзона</t>
  </si>
  <si>
    <t>ДВ-М-1772</t>
  </si>
  <si>
    <t>ДВ-М-1784</t>
  </si>
  <si>
    <t>ЗАО «Остров Сахалин»</t>
  </si>
  <si>
    <t>6501074974</t>
  </si>
  <si>
    <t>ДВ-М-1780</t>
  </si>
  <si>
    <t>ДВ-М-1779</t>
  </si>
  <si>
    <t>ДВ-М-1774</t>
  </si>
  <si>
    <t>ДВ-М-1782</t>
  </si>
  <si>
    <t>ДВ-М-1775</t>
  </si>
  <si>
    <t>ДВ-М-1769</t>
  </si>
  <si>
    <t>ДВ-М-1770</t>
  </si>
  <si>
    <t>ДВ-М-1781</t>
  </si>
  <si>
    <t>ДВ-М-1768</t>
  </si>
  <si>
    <t>ДВ-М-1776</t>
  </si>
  <si>
    <t>ДВ-М-1778</t>
  </si>
  <si>
    <t>ДВ-М-1783</t>
  </si>
  <si>
    <t>ДВ-М-1777</t>
  </si>
  <si>
    <t>ДВ-М-1773</t>
  </si>
  <si>
    <t>ООО «Корякморепродукт»</t>
  </si>
  <si>
    <t>8203002008</t>
  </si>
  <si>
    <t>ДВ-М-1785</t>
  </si>
  <si>
    <t>ДВ-М-1771</t>
  </si>
  <si>
    <t>Северо-Охотоморская подзона</t>
  </si>
  <si>
    <t>ДВ-М-1795</t>
  </si>
  <si>
    <t>ДВ-М-1819</t>
  </si>
  <si>
    <t>Артель «ИНЯ»</t>
  </si>
  <si>
    <t>2715002088</t>
  </si>
  <si>
    <t>ДВ-М-1842</t>
  </si>
  <si>
    <t>АО «Трансморепродукт»</t>
  </si>
  <si>
    <t>2536081686</t>
  </si>
  <si>
    <t>ДВ-М-1832</t>
  </si>
  <si>
    <t>ДВ-М-1815</t>
  </si>
  <si>
    <t>ДВ-М-1791</t>
  </si>
  <si>
    <t>ДВ-М-1820</t>
  </si>
  <si>
    <t>ДВ-М-1833</t>
  </si>
  <si>
    <t>ООО «Орион»</t>
  </si>
  <si>
    <t>2723108634</t>
  </si>
  <si>
    <t>ДВ-М-1797</t>
  </si>
  <si>
    <t>АО «КБОР-1»</t>
  </si>
  <si>
    <t>4105046465</t>
  </si>
  <si>
    <t>ДВ-М-1834</t>
  </si>
  <si>
    <t>ДВ-М-1810</t>
  </si>
  <si>
    <t>АО «МСК Востоктранссервис»</t>
  </si>
  <si>
    <t>2538003718</t>
  </si>
  <si>
    <t>ДВ-М-1800</t>
  </si>
  <si>
    <t>АО «Блаф»</t>
  </si>
  <si>
    <t>ДВ-М-1786</t>
  </si>
  <si>
    <t>ДВ-М-1787</t>
  </si>
  <si>
    <t>ООО «Таксосервис»</t>
  </si>
  <si>
    <t>4909078918</t>
  </si>
  <si>
    <t>ДВ-М-1843</t>
  </si>
  <si>
    <t>ДВ-М-1813</t>
  </si>
  <si>
    <t>ООО «Востокинвест»</t>
  </si>
  <si>
    <t>2723030402</t>
  </si>
  <si>
    <t>ДВ-М-1839</t>
  </si>
  <si>
    <t>ООО «Моррыбпром»</t>
  </si>
  <si>
    <t>2709010891</t>
  </si>
  <si>
    <t>ДВ-М-1825</t>
  </si>
  <si>
    <t>ДВ-М-1793</t>
  </si>
  <si>
    <t>ООО «Магадантралфлот»</t>
  </si>
  <si>
    <t>4909117170</t>
  </si>
  <si>
    <t>ДВ-М-1788</t>
  </si>
  <si>
    <t>ООО «Интеррыбфлот»</t>
  </si>
  <si>
    <t>2539041064</t>
  </si>
  <si>
    <t>ДВ-М-1796</t>
  </si>
  <si>
    <t>ООО «ДАЛЬТРАНСФЛОТ»</t>
  </si>
  <si>
    <t>2537068039</t>
  </si>
  <si>
    <t>ДВ-М-1798</t>
  </si>
  <si>
    <t>ДВ-М-1807</t>
  </si>
  <si>
    <t>ООО «Восток-Персонал Плюс»</t>
  </si>
  <si>
    <t>2724172030</t>
  </si>
  <si>
    <t>ДВ-М-1845</t>
  </si>
  <si>
    <t>Рыбколхоз им. Ленина</t>
  </si>
  <si>
    <t>2715000919</t>
  </si>
  <si>
    <t>ДВ-М-1818</t>
  </si>
  <si>
    <t>ДВ-М-1826</t>
  </si>
  <si>
    <t>ООО «Босантур-2»</t>
  </si>
  <si>
    <t>2721110998</t>
  </si>
  <si>
    <t>ДВ-М-1840</t>
  </si>
  <si>
    <t>ДВ-М-1808</t>
  </si>
  <si>
    <t>ОАО «РК «Приморец»</t>
  </si>
  <si>
    <t>2503029553</t>
  </si>
  <si>
    <t>ДВ-М-1816</t>
  </si>
  <si>
    <t>ДВ-М-1789</t>
  </si>
  <si>
    <t>ЗАО «Рыбозавод Магаданский»</t>
  </si>
  <si>
    <t>4909110456</t>
  </si>
  <si>
    <t>ДВ-М-1838</t>
  </si>
  <si>
    <t>ДВ-М-1809</t>
  </si>
  <si>
    <t>ООО «ПО Сахалинрыбаксоюз»</t>
  </si>
  <si>
    <t>6501078432</t>
  </si>
  <si>
    <t>ДВ-М-1822</t>
  </si>
  <si>
    <t>ООО «РК «Новый Мир»</t>
  </si>
  <si>
    <t>2503032468</t>
  </si>
  <si>
    <t>ДВ-М-1830</t>
  </si>
  <si>
    <t>ООО «НОРТ-ИСТ»</t>
  </si>
  <si>
    <t>2715005843</t>
  </si>
  <si>
    <t>ДВ-М-1835</t>
  </si>
  <si>
    <t>ДВ-М-1814</t>
  </si>
  <si>
    <t>ДВ-М-1811</t>
  </si>
  <si>
    <t>ООО «РК «Тихий океан»</t>
  </si>
  <si>
    <t>2508110494</t>
  </si>
  <si>
    <t>ДВ-М-1817</t>
  </si>
  <si>
    <t>ДВ-М-1837</t>
  </si>
  <si>
    <t>ДВ-М-1799</t>
  </si>
  <si>
    <t>ООО «Тихрыбком»</t>
  </si>
  <si>
    <t>4909053889</t>
  </si>
  <si>
    <t>ДВ-М-1802</t>
  </si>
  <si>
    <t>ООО «РК ИМ. ВОСТРЕЦОВА»</t>
  </si>
  <si>
    <t>2715000475</t>
  </si>
  <si>
    <t>ДВ-М-1836</t>
  </si>
  <si>
    <t>ДВ-М-1827</t>
  </si>
  <si>
    <t>ДВ-М-1831</t>
  </si>
  <si>
    <t>ДВ-М-1792</t>
  </si>
  <si>
    <t>ООО «Поллукс»</t>
  </si>
  <si>
    <t>2704014652</t>
  </si>
  <si>
    <t>ДВ-М-1824</t>
  </si>
  <si>
    <t>Рыболовецкая артель (колхоз) имени 50 лет Октября</t>
  </si>
  <si>
    <t>2709001128</t>
  </si>
  <si>
    <t>ДВ-М-1803</t>
  </si>
  <si>
    <t>ДВ-М-1804</t>
  </si>
  <si>
    <t>ПАО «ПБТФ»</t>
  </si>
  <si>
    <t>2518000814</t>
  </si>
  <si>
    <t>ДВ-М-1794</t>
  </si>
  <si>
    <t>ДВ-М-1805</t>
  </si>
  <si>
    <t>ДВ-М-1823</t>
  </si>
  <si>
    <t>ДВ-М-1829</t>
  </si>
  <si>
    <t>Сельскохозяйственный производственный кооператив Рыболовецкий колхоз «Восход»</t>
  </si>
  <si>
    <t>2708000273</t>
  </si>
  <si>
    <t>ДВ-М-1841</t>
  </si>
  <si>
    <t>ООО РК «Лунтос»</t>
  </si>
  <si>
    <t>4100006765</t>
  </si>
  <si>
    <t>ДВ-М-1806</t>
  </si>
  <si>
    <t>ООО ПКФ «Южно-Курильский рыбокомбинат»</t>
  </si>
  <si>
    <t>6518005270</t>
  </si>
  <si>
    <t>ДВ-М-1801</t>
  </si>
  <si>
    <t>ООО «Экарма-Сахалин»</t>
  </si>
  <si>
    <t>6501270898</t>
  </si>
  <si>
    <t>ДВ-М-1828</t>
  </si>
  <si>
    <t>ООО «Тугуро-Чумикан»</t>
  </si>
  <si>
    <t>2715005610</t>
  </si>
  <si>
    <t>ДВ-М-1844</t>
  </si>
  <si>
    <t>ДВ-М-1821</t>
  </si>
  <si>
    <t>ООО «Научно-производственная фирма «Континент»</t>
  </si>
  <si>
    <t>2708001189</t>
  </si>
  <si>
    <t>ДВ-М-1846</t>
  </si>
  <si>
    <t>ДВ-М-1790</t>
  </si>
  <si>
    <t>ДВ-М-1812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</si>
</sst>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0"/>
      <name val="MS Sans Serif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64" fontId="4" fillId="0" borderId="0" xfId="0" applyNumberFormat="1" applyFont="1"/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top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/>
    <xf numFmtId="164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26"/>
  <sheetViews>
    <sheetView view="pageBreakPreview" zoomScale="66" zoomScaleNormal="100" zoomScaleSheetLayoutView="66" workbookViewId="0">
      <selection activeCell="L15" sqref="L15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6.5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6.5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ht="16.5" x14ac:dyDescent="0.25">
      <c r="A8" s="34" t="s">
        <v>20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ht="16.5" x14ac:dyDescent="0.25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16.5" x14ac:dyDescent="0.25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6.5" x14ac:dyDescent="0.25">
      <c r="A11" s="34" t="s">
        <v>23</v>
      </c>
      <c r="B11" s="34"/>
      <c r="C11" s="34"/>
      <c r="D11" s="34"/>
      <c r="E11" s="34"/>
      <c r="F11" s="34"/>
      <c r="G11" s="34"/>
      <c r="H11" s="34"/>
      <c r="I11" s="34"/>
      <c r="J11" s="34"/>
    </row>
    <row r="13" spans="1:10" ht="37.5" customHeight="1" x14ac:dyDescent="0.25">
      <c r="A13" s="33" t="s">
        <v>8</v>
      </c>
      <c r="B13" s="33"/>
      <c r="C13" s="30" t="s">
        <v>13</v>
      </c>
      <c r="D13" s="31"/>
      <c r="E13" s="31"/>
      <c r="F13" s="31"/>
      <c r="G13" s="32"/>
      <c r="H13" s="30" t="s">
        <v>14</v>
      </c>
      <c r="I13" s="31"/>
      <c r="J13" s="32"/>
    </row>
    <row r="14" spans="1:10" ht="16.5" x14ac:dyDescent="0.25">
      <c r="A14" s="33" t="s">
        <v>25</v>
      </c>
      <c r="B14" s="33"/>
      <c r="C14" s="33" t="s">
        <v>26</v>
      </c>
      <c r="D14" s="33"/>
      <c r="E14" s="33"/>
      <c r="F14" s="33"/>
      <c r="G14" s="33"/>
      <c r="H14" s="33" t="s">
        <v>27</v>
      </c>
      <c r="I14" s="33"/>
      <c r="J14" s="33"/>
    </row>
    <row r="16" spans="1:10" ht="71.25" customHeight="1" x14ac:dyDescent="0.25">
      <c r="A16" s="23" t="s">
        <v>4</v>
      </c>
      <c r="B16" s="23" t="s">
        <v>5</v>
      </c>
      <c r="C16" s="23" t="s">
        <v>6</v>
      </c>
      <c r="D16" s="24" t="s">
        <v>15</v>
      </c>
      <c r="E16" s="25"/>
      <c r="F16" s="26"/>
      <c r="G16" s="30" t="s">
        <v>18</v>
      </c>
      <c r="H16" s="31"/>
      <c r="I16" s="31"/>
      <c r="J16" s="32"/>
    </row>
    <row r="17" spans="1:12" ht="27.75" customHeight="1" x14ac:dyDescent="0.25">
      <c r="A17" s="23"/>
      <c r="B17" s="23"/>
      <c r="C17" s="23"/>
      <c r="D17" s="27"/>
      <c r="E17" s="28"/>
      <c r="F17" s="29"/>
      <c r="G17" s="33" t="s">
        <v>10</v>
      </c>
      <c r="H17" s="33"/>
      <c r="I17" s="33" t="s">
        <v>11</v>
      </c>
      <c r="J17" s="33"/>
    </row>
    <row r="18" spans="1:12" ht="74.25" customHeight="1" x14ac:dyDescent="0.25">
      <c r="A18" s="23"/>
      <c r="B18" s="23"/>
      <c r="C18" s="23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28</v>
      </c>
      <c r="C20" s="13" t="s">
        <v>29</v>
      </c>
      <c r="D20" s="14" t="s">
        <v>30</v>
      </c>
      <c r="E20" s="15">
        <v>43342</v>
      </c>
      <c r="F20" s="16">
        <v>3.9990000000000001</v>
      </c>
      <c r="G20" s="16">
        <v>3.9990000000000001</v>
      </c>
      <c r="H20" s="16" t="s">
        <v>31</v>
      </c>
      <c r="I20" s="16" t="s">
        <v>31</v>
      </c>
      <c r="J20" s="16" t="s">
        <v>31</v>
      </c>
      <c r="K20" s="7"/>
      <c r="L20" s="7"/>
    </row>
    <row r="21" spans="1:12" ht="16.5" x14ac:dyDescent="0.25">
      <c r="A21" s="11">
        <v>2</v>
      </c>
      <c r="B21" s="12" t="s">
        <v>32</v>
      </c>
      <c r="C21" s="13" t="s">
        <v>33</v>
      </c>
      <c r="D21" s="14" t="s">
        <v>34</v>
      </c>
      <c r="E21" s="15">
        <v>43342</v>
      </c>
      <c r="F21" s="16">
        <v>8.298</v>
      </c>
      <c r="G21" s="16">
        <v>8.298</v>
      </c>
      <c r="H21" s="16" t="s">
        <v>31</v>
      </c>
      <c r="I21" s="16" t="s">
        <v>31</v>
      </c>
      <c r="J21" s="16" t="s">
        <v>31</v>
      </c>
      <c r="K21" s="7"/>
      <c r="L21" s="7"/>
    </row>
    <row r="22" spans="1:12" ht="16.5" x14ac:dyDescent="0.25">
      <c r="A22" s="11">
        <v>3</v>
      </c>
      <c r="B22" s="12" t="s">
        <v>35</v>
      </c>
      <c r="C22" s="13" t="s">
        <v>36</v>
      </c>
      <c r="D22" s="14" t="s">
        <v>37</v>
      </c>
      <c r="E22" s="15">
        <v>43342</v>
      </c>
      <c r="F22" s="16">
        <v>14.98</v>
      </c>
      <c r="G22" s="16" t="s">
        <v>31</v>
      </c>
      <c r="H22" s="16" t="s">
        <v>31</v>
      </c>
      <c r="I22" s="16">
        <v>14.98</v>
      </c>
      <c r="J22" s="16" t="s">
        <v>31</v>
      </c>
      <c r="K22" s="7"/>
      <c r="L22" s="7"/>
    </row>
    <row r="23" spans="1:12" ht="33" x14ac:dyDescent="0.25">
      <c r="A23" s="11">
        <v>4</v>
      </c>
      <c r="B23" s="12" t="s">
        <v>38</v>
      </c>
      <c r="C23" s="13"/>
      <c r="D23" s="14"/>
      <c r="E23" s="15"/>
      <c r="F23" s="16">
        <v>72.722999999999999</v>
      </c>
      <c r="G23" s="16" t="s">
        <v>31</v>
      </c>
      <c r="H23" s="16" t="s">
        <v>31</v>
      </c>
      <c r="I23" s="16">
        <v>72.722999999999999</v>
      </c>
      <c r="J23" s="16" t="s">
        <v>31</v>
      </c>
      <c r="K23" s="7"/>
      <c r="L23" s="7"/>
    </row>
    <row r="24" spans="1:12" ht="16.5" x14ac:dyDescent="0.25">
      <c r="A24" s="11"/>
      <c r="B24" s="12"/>
      <c r="C24" s="13"/>
      <c r="D24" s="14"/>
      <c r="E24" s="15"/>
      <c r="F24" s="16">
        <v>100</v>
      </c>
      <c r="G24" s="16">
        <v>12.297000000000001</v>
      </c>
      <c r="H24" s="16" t="s">
        <v>31</v>
      </c>
      <c r="I24" s="16">
        <v>87.703000000000003</v>
      </c>
      <c r="J24" s="16" t="s">
        <v>31</v>
      </c>
      <c r="K24" s="7"/>
      <c r="L24" s="7"/>
    </row>
    <row r="25" spans="1:12" ht="16.5" x14ac:dyDescent="0.25">
      <c r="A25" s="11"/>
      <c r="B25" s="12" t="s">
        <v>39</v>
      </c>
      <c r="C25" s="13"/>
      <c r="D25" s="14"/>
      <c r="E25" s="15"/>
      <c r="F25" s="16"/>
      <c r="G25" s="16" t="s">
        <v>31</v>
      </c>
      <c r="H25" s="16"/>
      <c r="I25" s="16" t="s">
        <v>31</v>
      </c>
      <c r="J25" s="16" t="s">
        <v>31</v>
      </c>
      <c r="K25" s="7"/>
      <c r="L25" s="7"/>
    </row>
    <row r="26" spans="1:12" ht="16.5" x14ac:dyDescent="0.25">
      <c r="A26" s="11"/>
      <c r="B26" s="12" t="s">
        <v>40</v>
      </c>
      <c r="C26" s="13"/>
      <c r="D26" s="14"/>
      <c r="E26" s="15"/>
      <c r="F26" s="16"/>
      <c r="G26" s="16" t="s">
        <v>31</v>
      </c>
      <c r="H26" s="16"/>
      <c r="I26" s="16" t="s">
        <v>31</v>
      </c>
      <c r="J26" s="16" t="s">
        <v>31</v>
      </c>
      <c r="K26" s="7"/>
      <c r="L26" s="7"/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5"/>
  <sheetViews>
    <sheetView view="pageBreakPreview" topLeftCell="A14" zoomScale="75" zoomScaleNormal="100" zoomScaleSheetLayoutView="75" workbookViewId="0">
      <selection activeCell="L15" sqref="L15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6.5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6.5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ht="16.5" x14ac:dyDescent="0.25">
      <c r="A8" s="34" t="s">
        <v>20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ht="16.5" x14ac:dyDescent="0.25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16.5" x14ac:dyDescent="0.25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6.5" x14ac:dyDescent="0.25">
      <c r="A11" s="34" t="s">
        <v>23</v>
      </c>
      <c r="B11" s="34"/>
      <c r="C11" s="34"/>
      <c r="D11" s="34"/>
      <c r="E11" s="34"/>
      <c r="F11" s="34"/>
      <c r="G11" s="34"/>
      <c r="H11" s="34"/>
      <c r="I11" s="34"/>
      <c r="J11" s="34"/>
    </row>
    <row r="13" spans="1:10" ht="37.5" customHeight="1" x14ac:dyDescent="0.25">
      <c r="A13" s="33" t="s">
        <v>8</v>
      </c>
      <c r="B13" s="33"/>
      <c r="C13" s="30" t="s">
        <v>13</v>
      </c>
      <c r="D13" s="31"/>
      <c r="E13" s="31"/>
      <c r="F13" s="31"/>
      <c r="G13" s="32"/>
      <c r="H13" s="30" t="s">
        <v>14</v>
      </c>
      <c r="I13" s="31"/>
      <c r="J13" s="32"/>
    </row>
    <row r="14" spans="1:10" ht="16.5" x14ac:dyDescent="0.25">
      <c r="A14" s="33" t="s">
        <v>25</v>
      </c>
      <c r="B14" s="33"/>
      <c r="C14" s="33" t="s">
        <v>26</v>
      </c>
      <c r="D14" s="33"/>
      <c r="E14" s="33"/>
      <c r="F14" s="33"/>
      <c r="G14" s="33"/>
      <c r="H14" s="33" t="s">
        <v>41</v>
      </c>
      <c r="I14" s="33"/>
      <c r="J14" s="33"/>
    </row>
    <row r="16" spans="1:10" ht="71.25" customHeight="1" x14ac:dyDescent="0.25">
      <c r="A16" s="23" t="s">
        <v>4</v>
      </c>
      <c r="B16" s="23" t="s">
        <v>5</v>
      </c>
      <c r="C16" s="23" t="s">
        <v>6</v>
      </c>
      <c r="D16" s="24" t="s">
        <v>15</v>
      </c>
      <c r="E16" s="25"/>
      <c r="F16" s="26"/>
      <c r="G16" s="30" t="s">
        <v>18</v>
      </c>
      <c r="H16" s="31"/>
      <c r="I16" s="31"/>
      <c r="J16" s="32"/>
    </row>
    <row r="17" spans="1:12" ht="27.75" customHeight="1" x14ac:dyDescent="0.25">
      <c r="A17" s="23"/>
      <c r="B17" s="23"/>
      <c r="C17" s="23"/>
      <c r="D17" s="27"/>
      <c r="E17" s="28"/>
      <c r="F17" s="29"/>
      <c r="G17" s="33" t="s">
        <v>10</v>
      </c>
      <c r="H17" s="33"/>
      <c r="I17" s="33" t="s">
        <v>11</v>
      </c>
      <c r="J17" s="33"/>
    </row>
    <row r="18" spans="1:12" ht="74.25" customHeight="1" x14ac:dyDescent="0.25">
      <c r="A18" s="23"/>
      <c r="B18" s="23"/>
      <c r="C18" s="23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42</v>
      </c>
      <c r="C20" s="13" t="s">
        <v>43</v>
      </c>
      <c r="D20" s="14" t="s">
        <v>44</v>
      </c>
      <c r="E20" s="15">
        <v>43339</v>
      </c>
      <c r="F20" s="16">
        <v>0.22900000000000001</v>
      </c>
      <c r="G20" s="16" t="s">
        <v>31</v>
      </c>
      <c r="H20" s="16" t="s">
        <v>31</v>
      </c>
      <c r="I20" s="16" t="s">
        <v>31</v>
      </c>
      <c r="J20" s="16" t="s">
        <v>31</v>
      </c>
      <c r="K20" s="7"/>
      <c r="L20" s="7"/>
    </row>
    <row r="21" spans="1:12" ht="16.5" x14ac:dyDescent="0.25">
      <c r="A21" s="11">
        <v>2</v>
      </c>
      <c r="B21" s="12" t="s">
        <v>45</v>
      </c>
      <c r="C21" s="13" t="s">
        <v>46</v>
      </c>
      <c r="D21" s="14" t="s">
        <v>47</v>
      </c>
      <c r="E21" s="15">
        <v>43339</v>
      </c>
      <c r="F21" s="16">
        <v>2.9529999999999998</v>
      </c>
      <c r="G21" s="16" t="s">
        <v>31</v>
      </c>
      <c r="H21" s="16" t="s">
        <v>31</v>
      </c>
      <c r="I21" s="16">
        <v>2.9529999999999998</v>
      </c>
      <c r="J21" s="16" t="s">
        <v>31</v>
      </c>
      <c r="K21" s="7"/>
      <c r="L21" s="7"/>
    </row>
    <row r="22" spans="1:12" ht="16.5" x14ac:dyDescent="0.25">
      <c r="A22" s="11">
        <v>3</v>
      </c>
      <c r="B22" s="12" t="s">
        <v>48</v>
      </c>
      <c r="C22" s="13" t="s">
        <v>49</v>
      </c>
      <c r="D22" s="14" t="s">
        <v>50</v>
      </c>
      <c r="E22" s="15">
        <v>43343</v>
      </c>
      <c r="F22" s="16">
        <v>2.375</v>
      </c>
      <c r="G22" s="16" t="s">
        <v>31</v>
      </c>
      <c r="H22" s="16" t="s">
        <v>31</v>
      </c>
      <c r="I22" s="16">
        <v>2.375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51</v>
      </c>
      <c r="C23" s="13" t="s">
        <v>52</v>
      </c>
      <c r="D23" s="14" t="s">
        <v>53</v>
      </c>
      <c r="E23" s="15">
        <v>43342</v>
      </c>
      <c r="F23" s="16">
        <v>3.4260000000000002</v>
      </c>
      <c r="G23" s="16" t="s">
        <v>31</v>
      </c>
      <c r="H23" s="16" t="s">
        <v>31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54</v>
      </c>
      <c r="C24" s="13" t="s">
        <v>55</v>
      </c>
      <c r="D24" s="14" t="s">
        <v>56</v>
      </c>
      <c r="E24" s="15">
        <v>43346</v>
      </c>
      <c r="F24" s="16">
        <v>0.248</v>
      </c>
      <c r="G24" s="16" t="s">
        <v>31</v>
      </c>
      <c r="H24" s="16" t="s">
        <v>31</v>
      </c>
      <c r="I24" s="16">
        <v>0.248</v>
      </c>
      <c r="J24" s="16" t="s">
        <v>31</v>
      </c>
      <c r="K24" s="7"/>
      <c r="L24" s="7"/>
    </row>
    <row r="25" spans="1:12" ht="16.5" x14ac:dyDescent="0.25">
      <c r="A25" s="11">
        <v>6</v>
      </c>
      <c r="B25" s="12" t="s">
        <v>57</v>
      </c>
      <c r="C25" s="13" t="s">
        <v>58</v>
      </c>
      <c r="D25" s="14" t="s">
        <v>59</v>
      </c>
      <c r="E25" s="15">
        <v>43343</v>
      </c>
      <c r="F25" s="16">
        <v>5.9429999999999996</v>
      </c>
      <c r="G25" s="16" t="s">
        <v>31</v>
      </c>
      <c r="H25" s="16" t="s">
        <v>31</v>
      </c>
      <c r="I25" s="16" t="s">
        <v>31</v>
      </c>
      <c r="J25" s="16" t="s">
        <v>31</v>
      </c>
      <c r="K25" s="7"/>
      <c r="L25" s="7"/>
    </row>
    <row r="26" spans="1:12" ht="16.5" x14ac:dyDescent="0.25">
      <c r="A26" s="11">
        <v>7</v>
      </c>
      <c r="B26" s="12" t="s">
        <v>60</v>
      </c>
      <c r="C26" s="13" t="s">
        <v>61</v>
      </c>
      <c r="D26" s="14" t="s">
        <v>62</v>
      </c>
      <c r="E26" s="15">
        <v>43343</v>
      </c>
      <c r="F26" s="16">
        <v>3.6640000000000001</v>
      </c>
      <c r="G26" s="16" t="s">
        <v>31</v>
      </c>
      <c r="H26" s="16" t="s">
        <v>31</v>
      </c>
      <c r="I26" s="16">
        <v>3.6640000000000001</v>
      </c>
      <c r="J26" s="16" t="s">
        <v>31</v>
      </c>
      <c r="K26" s="7"/>
      <c r="L26" s="7"/>
    </row>
    <row r="27" spans="1:12" ht="16.5" x14ac:dyDescent="0.25">
      <c r="A27" s="11">
        <v>8</v>
      </c>
      <c r="B27" s="12" t="s">
        <v>63</v>
      </c>
      <c r="C27" s="13" t="s">
        <v>64</v>
      </c>
      <c r="D27" s="14" t="s">
        <v>65</v>
      </c>
      <c r="E27" s="15">
        <v>43339</v>
      </c>
      <c r="F27" s="16">
        <v>5.1029999999999998</v>
      </c>
      <c r="G27" s="16" t="s">
        <v>31</v>
      </c>
      <c r="H27" s="16" t="s">
        <v>31</v>
      </c>
      <c r="I27" s="16">
        <v>5.1029999999999998</v>
      </c>
      <c r="J27" s="16" t="s">
        <v>31</v>
      </c>
      <c r="K27" s="7"/>
      <c r="L27" s="7"/>
    </row>
    <row r="28" spans="1:12" ht="16.5" x14ac:dyDescent="0.25">
      <c r="A28" s="11">
        <v>9</v>
      </c>
      <c r="B28" s="12" t="s">
        <v>66</v>
      </c>
      <c r="C28" s="13" t="s">
        <v>67</v>
      </c>
      <c r="D28" s="14" t="s">
        <v>68</v>
      </c>
      <c r="E28" s="15">
        <v>43343</v>
      </c>
      <c r="F28" s="16">
        <v>0.84399999999999997</v>
      </c>
      <c r="G28" s="16" t="s">
        <v>31</v>
      </c>
      <c r="H28" s="16" t="s">
        <v>31</v>
      </c>
      <c r="I28" s="16">
        <v>0.84399999999999997</v>
      </c>
      <c r="J28" s="16" t="s">
        <v>31</v>
      </c>
      <c r="K28" s="7"/>
      <c r="L28" s="7"/>
    </row>
    <row r="29" spans="1:12" ht="16.5" x14ac:dyDescent="0.25">
      <c r="A29" s="11">
        <v>10</v>
      </c>
      <c r="B29" s="12" t="s">
        <v>69</v>
      </c>
      <c r="C29" s="13" t="s">
        <v>70</v>
      </c>
      <c r="D29" s="14" t="s">
        <v>71</v>
      </c>
      <c r="E29" s="15">
        <v>43341</v>
      </c>
      <c r="F29" s="16">
        <v>3.2879999999999998</v>
      </c>
      <c r="G29" s="16" t="s">
        <v>31</v>
      </c>
      <c r="H29" s="16" t="s">
        <v>31</v>
      </c>
      <c r="I29" s="16">
        <v>3.2879999999999998</v>
      </c>
      <c r="J29" s="16" t="s">
        <v>31</v>
      </c>
      <c r="K29" s="7"/>
      <c r="L29" s="7"/>
    </row>
    <row r="30" spans="1:12" ht="16.5" x14ac:dyDescent="0.25">
      <c r="A30" s="11">
        <v>11</v>
      </c>
      <c r="B30" s="12" t="s">
        <v>72</v>
      </c>
      <c r="C30" s="13" t="s">
        <v>73</v>
      </c>
      <c r="D30" s="14" t="s">
        <v>74</v>
      </c>
      <c r="E30" s="15">
        <v>43341</v>
      </c>
      <c r="F30" s="16">
        <v>0.72399999999999998</v>
      </c>
      <c r="G30" s="16" t="s">
        <v>31</v>
      </c>
      <c r="H30" s="16" t="s">
        <v>31</v>
      </c>
      <c r="I30" s="16" t="s">
        <v>31</v>
      </c>
      <c r="J30" s="16" t="s">
        <v>31</v>
      </c>
      <c r="K30" s="7"/>
      <c r="L30" s="7"/>
    </row>
    <row r="31" spans="1:12" ht="16.5" x14ac:dyDescent="0.25">
      <c r="A31" s="11">
        <v>12</v>
      </c>
      <c r="B31" s="12" t="s">
        <v>75</v>
      </c>
      <c r="C31" s="13" t="s">
        <v>76</v>
      </c>
      <c r="D31" s="14" t="s">
        <v>77</v>
      </c>
      <c r="E31" s="15">
        <v>43341</v>
      </c>
      <c r="F31" s="16">
        <v>4.8490000000000002</v>
      </c>
      <c r="G31" s="16" t="s">
        <v>31</v>
      </c>
      <c r="H31" s="16" t="s">
        <v>31</v>
      </c>
      <c r="I31" s="16">
        <v>4.8490000000000002</v>
      </c>
      <c r="J31" s="16" t="s">
        <v>31</v>
      </c>
      <c r="K31" s="7"/>
      <c r="L31" s="7"/>
    </row>
    <row r="32" spans="1:12" ht="16.5" x14ac:dyDescent="0.25">
      <c r="A32" s="11">
        <v>13</v>
      </c>
      <c r="B32" s="12" t="s">
        <v>78</v>
      </c>
      <c r="C32" s="13" t="s">
        <v>79</v>
      </c>
      <c r="D32" s="14" t="s">
        <v>80</v>
      </c>
      <c r="E32" s="15">
        <v>43343</v>
      </c>
      <c r="F32" s="16">
        <v>1.5820000000000001</v>
      </c>
      <c r="G32" s="16" t="s">
        <v>31</v>
      </c>
      <c r="H32" s="16" t="s">
        <v>31</v>
      </c>
      <c r="I32" s="16" t="s">
        <v>31</v>
      </c>
      <c r="J32" s="16" t="s">
        <v>31</v>
      </c>
      <c r="K32" s="7"/>
      <c r="L32" s="7"/>
    </row>
    <row r="33" spans="1:12" ht="16.5" x14ac:dyDescent="0.25">
      <c r="A33" s="11">
        <v>14</v>
      </c>
      <c r="B33" s="12" t="s">
        <v>81</v>
      </c>
      <c r="C33" s="13" t="s">
        <v>82</v>
      </c>
      <c r="D33" s="14" t="s">
        <v>83</v>
      </c>
      <c r="E33" s="15">
        <v>43341</v>
      </c>
      <c r="F33" s="16">
        <v>1.22</v>
      </c>
      <c r="G33" s="16" t="s">
        <v>31</v>
      </c>
      <c r="H33" s="16" t="s">
        <v>31</v>
      </c>
      <c r="I33" s="16" t="s">
        <v>31</v>
      </c>
      <c r="J33" s="16" t="s">
        <v>31</v>
      </c>
      <c r="K33" s="7"/>
      <c r="L33" s="7"/>
    </row>
    <row r="34" spans="1:12" ht="16.5" x14ac:dyDescent="0.25">
      <c r="A34" s="11">
        <v>15</v>
      </c>
      <c r="B34" s="12" t="s">
        <v>84</v>
      </c>
      <c r="C34" s="13" t="s">
        <v>85</v>
      </c>
      <c r="D34" s="14" t="s">
        <v>86</v>
      </c>
      <c r="E34" s="15">
        <v>43343</v>
      </c>
      <c r="F34" s="16">
        <v>22.745999999999999</v>
      </c>
      <c r="G34" s="16" t="s">
        <v>31</v>
      </c>
      <c r="H34" s="16" t="s">
        <v>31</v>
      </c>
      <c r="I34" s="16">
        <v>22.745999999999999</v>
      </c>
      <c r="J34" s="16" t="s">
        <v>31</v>
      </c>
      <c r="K34" s="7"/>
      <c r="L34" s="7"/>
    </row>
    <row r="35" spans="1:12" ht="33" x14ac:dyDescent="0.25">
      <c r="A35" s="11">
        <v>16</v>
      </c>
      <c r="B35" s="12" t="s">
        <v>87</v>
      </c>
      <c r="C35" s="13" t="s">
        <v>88</v>
      </c>
      <c r="D35" s="14" t="s">
        <v>89</v>
      </c>
      <c r="E35" s="15">
        <v>43342</v>
      </c>
      <c r="F35" s="16">
        <v>17.745000000000001</v>
      </c>
      <c r="G35" s="16" t="s">
        <v>31</v>
      </c>
      <c r="H35" s="16" t="s">
        <v>31</v>
      </c>
      <c r="I35" s="16">
        <v>17.745000000000001</v>
      </c>
      <c r="J35" s="16" t="s">
        <v>31</v>
      </c>
      <c r="K35" s="7"/>
      <c r="L35" s="7"/>
    </row>
    <row r="36" spans="1:12" ht="16.5" x14ac:dyDescent="0.25">
      <c r="A36" s="11">
        <v>17</v>
      </c>
      <c r="B36" s="12" t="s">
        <v>90</v>
      </c>
      <c r="C36" s="13" t="s">
        <v>91</v>
      </c>
      <c r="D36" s="14" t="s">
        <v>92</v>
      </c>
      <c r="E36" s="15">
        <v>43343</v>
      </c>
      <c r="F36" s="16">
        <v>9.3610000000000007</v>
      </c>
      <c r="G36" s="16" t="s">
        <v>31</v>
      </c>
      <c r="H36" s="16" t="s">
        <v>31</v>
      </c>
      <c r="I36" s="16">
        <v>9.3610000000000007</v>
      </c>
      <c r="J36" s="16" t="s">
        <v>31</v>
      </c>
      <c r="K36" s="7"/>
      <c r="L36" s="7"/>
    </row>
    <row r="37" spans="1:12" ht="16.5" x14ac:dyDescent="0.25">
      <c r="A37" s="11">
        <v>18</v>
      </c>
      <c r="B37" s="12" t="s">
        <v>93</v>
      </c>
      <c r="C37" s="13" t="s">
        <v>94</v>
      </c>
      <c r="D37" s="14" t="s">
        <v>95</v>
      </c>
      <c r="E37" s="15">
        <v>43342</v>
      </c>
      <c r="F37" s="16">
        <v>6.9550000000000001</v>
      </c>
      <c r="G37" s="16" t="s">
        <v>31</v>
      </c>
      <c r="H37" s="16" t="s">
        <v>31</v>
      </c>
      <c r="I37" s="16">
        <v>6.9550000000000001</v>
      </c>
      <c r="J37" s="16" t="s">
        <v>31</v>
      </c>
      <c r="K37" s="7"/>
      <c r="L37" s="7"/>
    </row>
    <row r="38" spans="1:12" ht="16.5" x14ac:dyDescent="0.25">
      <c r="A38" s="11">
        <v>19</v>
      </c>
      <c r="B38" s="12" t="s">
        <v>96</v>
      </c>
      <c r="C38" s="13" t="s">
        <v>97</v>
      </c>
      <c r="D38" s="14" t="s">
        <v>98</v>
      </c>
      <c r="E38" s="15">
        <v>43341</v>
      </c>
      <c r="F38" s="16">
        <v>0.99099999999999999</v>
      </c>
      <c r="G38" s="16" t="s">
        <v>31</v>
      </c>
      <c r="H38" s="16" t="s">
        <v>31</v>
      </c>
      <c r="I38" s="16" t="s">
        <v>31</v>
      </c>
      <c r="J38" s="16" t="s">
        <v>31</v>
      </c>
      <c r="K38" s="7"/>
      <c r="L38" s="7"/>
    </row>
    <row r="39" spans="1:12" ht="16.5" x14ac:dyDescent="0.25">
      <c r="A39" s="11">
        <v>20</v>
      </c>
      <c r="B39" s="12" t="s">
        <v>99</v>
      </c>
      <c r="C39" s="13" t="s">
        <v>100</v>
      </c>
      <c r="D39" s="14" t="s">
        <v>101</v>
      </c>
      <c r="E39" s="15">
        <v>43343</v>
      </c>
      <c r="F39" s="16">
        <v>2.1000000000000001E-2</v>
      </c>
      <c r="G39" s="16" t="s">
        <v>31</v>
      </c>
      <c r="H39" s="16" t="s">
        <v>31</v>
      </c>
      <c r="I39" s="16">
        <v>2.1000000000000001E-2</v>
      </c>
      <c r="J39" s="16" t="s">
        <v>31</v>
      </c>
      <c r="K39" s="7"/>
      <c r="L39" s="7"/>
    </row>
    <row r="40" spans="1:12" ht="16.5" x14ac:dyDescent="0.25">
      <c r="A40" s="11">
        <v>21</v>
      </c>
      <c r="B40" s="12" t="s">
        <v>102</v>
      </c>
      <c r="C40" s="13" t="s">
        <v>103</v>
      </c>
      <c r="D40" s="14" t="s">
        <v>104</v>
      </c>
      <c r="E40" s="15">
        <v>43343</v>
      </c>
      <c r="F40" s="16">
        <v>2.496</v>
      </c>
      <c r="G40" s="16" t="s">
        <v>31</v>
      </c>
      <c r="H40" s="16" t="s">
        <v>31</v>
      </c>
      <c r="I40" s="16">
        <v>2.496</v>
      </c>
      <c r="J40" s="16" t="s">
        <v>31</v>
      </c>
      <c r="K40" s="7"/>
      <c r="L40" s="7"/>
    </row>
    <row r="41" spans="1:12" ht="16.5" x14ac:dyDescent="0.25">
      <c r="A41" s="11">
        <v>22</v>
      </c>
      <c r="B41" s="12" t="s">
        <v>105</v>
      </c>
      <c r="C41" s="13" t="s">
        <v>106</v>
      </c>
      <c r="D41" s="14" t="s">
        <v>107</v>
      </c>
      <c r="E41" s="15">
        <v>43342</v>
      </c>
      <c r="F41" s="16">
        <v>5.8999999999999997E-2</v>
      </c>
      <c r="G41" s="16" t="s">
        <v>31</v>
      </c>
      <c r="H41" s="16" t="s">
        <v>31</v>
      </c>
      <c r="I41" s="16">
        <v>5.8999999999999997E-2</v>
      </c>
      <c r="J41" s="16" t="s">
        <v>31</v>
      </c>
      <c r="K41" s="7"/>
      <c r="L41" s="7"/>
    </row>
    <row r="42" spans="1:12" ht="33" x14ac:dyDescent="0.25">
      <c r="A42" s="11">
        <v>23</v>
      </c>
      <c r="B42" s="12" t="s">
        <v>38</v>
      </c>
      <c r="C42" s="13"/>
      <c r="D42" s="14"/>
      <c r="E42" s="15"/>
      <c r="F42" s="16">
        <v>3.1779999999999973</v>
      </c>
      <c r="G42" s="16" t="s">
        <v>31</v>
      </c>
      <c r="H42" s="16" t="s">
        <v>31</v>
      </c>
      <c r="I42" s="16">
        <v>3.1779999999999973</v>
      </c>
      <c r="J42" s="16" t="s">
        <v>31</v>
      </c>
      <c r="K42" s="7"/>
      <c r="L42" s="7"/>
    </row>
    <row r="43" spans="1:12" ht="16.5" x14ac:dyDescent="0.25">
      <c r="A43" s="11"/>
      <c r="B43" s="12"/>
      <c r="C43" s="13"/>
      <c r="D43" s="14"/>
      <c r="E43" s="15"/>
      <c r="F43" s="16">
        <v>100</v>
      </c>
      <c r="G43" s="16" t="s">
        <v>31</v>
      </c>
      <c r="H43" s="16" t="s">
        <v>31</v>
      </c>
      <c r="I43" s="16">
        <v>85.885000000000005</v>
      </c>
      <c r="J43" s="16" t="s">
        <v>31</v>
      </c>
      <c r="K43" s="7"/>
      <c r="L43" s="7"/>
    </row>
    <row r="44" spans="1:12" ht="16.5" x14ac:dyDescent="0.25">
      <c r="A44" s="11"/>
      <c r="B44" s="12" t="s">
        <v>39</v>
      </c>
      <c r="C44" s="13"/>
      <c r="D44" s="14"/>
      <c r="E44" s="15"/>
      <c r="F44" s="16"/>
      <c r="G44" s="16" t="s">
        <v>31</v>
      </c>
      <c r="H44" s="16"/>
      <c r="I44" s="16" t="s">
        <v>31</v>
      </c>
      <c r="J44" s="16" t="s">
        <v>31</v>
      </c>
      <c r="K44" s="7"/>
      <c r="L44" s="7"/>
    </row>
    <row r="45" spans="1:12" ht="16.5" x14ac:dyDescent="0.25">
      <c r="A45" s="11"/>
      <c r="B45" s="12" t="s">
        <v>40</v>
      </c>
      <c r="C45" s="13"/>
      <c r="D45" s="14"/>
      <c r="E45" s="15"/>
      <c r="F45" s="16"/>
      <c r="G45" s="16" t="s">
        <v>31</v>
      </c>
      <c r="H45" s="16"/>
      <c r="I45" s="16" t="s">
        <v>31</v>
      </c>
      <c r="J45" s="16" t="s">
        <v>31</v>
      </c>
      <c r="K45" s="7"/>
      <c r="L45" s="7"/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2"/>
  <sheetViews>
    <sheetView view="pageBreakPreview" topLeftCell="A21" zoomScale="69" zoomScaleNormal="100" zoomScaleSheetLayoutView="69" workbookViewId="0">
      <selection activeCell="I39" sqref="I39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6.5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6.5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ht="16.5" x14ac:dyDescent="0.25">
      <c r="A8" s="34" t="s">
        <v>20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ht="16.5" x14ac:dyDescent="0.25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16.5" x14ac:dyDescent="0.25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6.5" x14ac:dyDescent="0.25">
      <c r="A11" s="34" t="s">
        <v>23</v>
      </c>
      <c r="B11" s="34"/>
      <c r="C11" s="34"/>
      <c r="D11" s="34"/>
      <c r="E11" s="34"/>
      <c r="F11" s="34"/>
      <c r="G11" s="34"/>
      <c r="H11" s="34"/>
      <c r="I11" s="34"/>
      <c r="J11" s="34"/>
    </row>
    <row r="13" spans="1:10" ht="37.5" customHeight="1" x14ac:dyDescent="0.25">
      <c r="A13" s="33" t="s">
        <v>8</v>
      </c>
      <c r="B13" s="33"/>
      <c r="C13" s="30" t="s">
        <v>13</v>
      </c>
      <c r="D13" s="31"/>
      <c r="E13" s="31"/>
      <c r="F13" s="31"/>
      <c r="G13" s="32"/>
      <c r="H13" s="30" t="s">
        <v>14</v>
      </c>
      <c r="I13" s="31"/>
      <c r="J13" s="32"/>
    </row>
    <row r="14" spans="1:10" ht="16.5" x14ac:dyDescent="0.25">
      <c r="A14" s="33" t="s">
        <v>25</v>
      </c>
      <c r="B14" s="33"/>
      <c r="C14" s="33" t="s">
        <v>26</v>
      </c>
      <c r="D14" s="33"/>
      <c r="E14" s="33"/>
      <c r="F14" s="33"/>
      <c r="G14" s="33"/>
      <c r="H14" s="33" t="s">
        <v>108</v>
      </c>
      <c r="I14" s="33"/>
      <c r="J14" s="33"/>
    </row>
    <row r="16" spans="1:10" ht="71.25" customHeight="1" x14ac:dyDescent="0.25">
      <c r="A16" s="23" t="s">
        <v>4</v>
      </c>
      <c r="B16" s="23" t="s">
        <v>5</v>
      </c>
      <c r="C16" s="23" t="s">
        <v>6</v>
      </c>
      <c r="D16" s="24" t="s">
        <v>15</v>
      </c>
      <c r="E16" s="25"/>
      <c r="F16" s="26"/>
      <c r="G16" s="30" t="s">
        <v>18</v>
      </c>
      <c r="H16" s="31"/>
      <c r="I16" s="31"/>
      <c r="J16" s="32"/>
    </row>
    <row r="17" spans="1:12" ht="27.75" customHeight="1" x14ac:dyDescent="0.25">
      <c r="A17" s="23"/>
      <c r="B17" s="23"/>
      <c r="C17" s="23"/>
      <c r="D17" s="27"/>
      <c r="E17" s="28"/>
      <c r="F17" s="29"/>
      <c r="G17" s="33" t="s">
        <v>10</v>
      </c>
      <c r="H17" s="33"/>
      <c r="I17" s="33" t="s">
        <v>11</v>
      </c>
      <c r="J17" s="33"/>
    </row>
    <row r="18" spans="1:12" ht="74.25" customHeight="1" x14ac:dyDescent="0.25">
      <c r="A18" s="23"/>
      <c r="B18" s="23"/>
      <c r="C18" s="23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66</v>
      </c>
      <c r="C20" s="13" t="s">
        <v>67</v>
      </c>
      <c r="D20" s="14" t="s">
        <v>109</v>
      </c>
      <c r="E20" s="15">
        <v>43342</v>
      </c>
      <c r="F20" s="16">
        <v>0.29099999999999998</v>
      </c>
      <c r="G20" s="16" t="s">
        <v>31</v>
      </c>
      <c r="H20" s="16" t="s">
        <v>31</v>
      </c>
      <c r="I20" s="16">
        <v>0.29099999999999998</v>
      </c>
      <c r="J20" s="16" t="s">
        <v>31</v>
      </c>
      <c r="K20" s="7"/>
      <c r="L20" s="7"/>
    </row>
    <row r="21" spans="1:12" ht="16.5" x14ac:dyDescent="0.25">
      <c r="A21" s="11">
        <v>2</v>
      </c>
      <c r="B21" s="12" t="s">
        <v>110</v>
      </c>
      <c r="C21" s="13" t="s">
        <v>111</v>
      </c>
      <c r="D21" s="14" t="s">
        <v>112</v>
      </c>
      <c r="E21" s="15">
        <v>43343</v>
      </c>
      <c r="F21" s="16">
        <v>7.4999999999999997E-2</v>
      </c>
      <c r="G21" s="16" t="s">
        <v>31</v>
      </c>
      <c r="H21" s="16" t="s">
        <v>31</v>
      </c>
      <c r="I21" s="16">
        <v>7.4999999999999997E-2</v>
      </c>
      <c r="J21" s="16" t="s">
        <v>31</v>
      </c>
      <c r="K21" s="7"/>
      <c r="L21" s="7"/>
    </row>
    <row r="22" spans="1:12" ht="16.5" x14ac:dyDescent="0.25">
      <c r="A22" s="11">
        <v>3</v>
      </c>
      <c r="B22" s="12" t="s">
        <v>113</v>
      </c>
      <c r="C22" s="13" t="s">
        <v>114</v>
      </c>
      <c r="D22" s="14" t="s">
        <v>115</v>
      </c>
      <c r="E22" s="15">
        <v>43349</v>
      </c>
      <c r="F22" s="16">
        <v>1.3919999999999999</v>
      </c>
      <c r="G22" s="16" t="s">
        <v>31</v>
      </c>
      <c r="H22" s="16" t="s">
        <v>31</v>
      </c>
      <c r="I22" s="16">
        <v>1.3919999999999999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69</v>
      </c>
      <c r="C23" s="13" t="s">
        <v>70</v>
      </c>
      <c r="D23" s="14" t="s">
        <v>116</v>
      </c>
      <c r="E23" s="15">
        <v>43341</v>
      </c>
      <c r="F23" s="16">
        <v>0.38300000000000001</v>
      </c>
      <c r="G23" s="16" t="s">
        <v>31</v>
      </c>
      <c r="H23" s="16" t="s">
        <v>31</v>
      </c>
      <c r="I23" s="16">
        <v>0.38300000000000001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117</v>
      </c>
      <c r="C24" s="13" t="s">
        <v>118</v>
      </c>
      <c r="D24" s="14" t="s">
        <v>119</v>
      </c>
      <c r="E24" s="15">
        <v>43341</v>
      </c>
      <c r="F24" s="16">
        <v>0.46899999999999997</v>
      </c>
      <c r="G24" s="16" t="s">
        <v>31</v>
      </c>
      <c r="H24" s="16" t="s">
        <v>31</v>
      </c>
      <c r="I24" s="16" t="s">
        <v>31</v>
      </c>
      <c r="J24" s="16" t="s">
        <v>31</v>
      </c>
      <c r="K24" s="7"/>
      <c r="L24" s="7"/>
    </row>
    <row r="25" spans="1:12" ht="16.5" x14ac:dyDescent="0.25">
      <c r="A25" s="11">
        <v>6</v>
      </c>
      <c r="B25" s="12" t="s">
        <v>48</v>
      </c>
      <c r="C25" s="13" t="s">
        <v>49</v>
      </c>
      <c r="D25" s="14" t="s">
        <v>120</v>
      </c>
      <c r="E25" s="15">
        <v>43343</v>
      </c>
      <c r="F25" s="16">
        <v>0.20100000000000001</v>
      </c>
      <c r="G25" s="16" t="s">
        <v>31</v>
      </c>
      <c r="H25" s="16" t="s">
        <v>31</v>
      </c>
      <c r="I25" s="16">
        <v>0.20100000000000001</v>
      </c>
      <c r="J25" s="16" t="s">
        <v>31</v>
      </c>
      <c r="K25" s="7"/>
      <c r="L25" s="7"/>
    </row>
    <row r="26" spans="1:12" ht="16.5" x14ac:dyDescent="0.25">
      <c r="A26" s="11">
        <v>7</v>
      </c>
      <c r="B26" s="12" t="s">
        <v>51</v>
      </c>
      <c r="C26" s="13" t="s">
        <v>52</v>
      </c>
      <c r="D26" s="14" t="s">
        <v>121</v>
      </c>
      <c r="E26" s="15">
        <v>43342</v>
      </c>
      <c r="F26" s="16">
        <v>1.778</v>
      </c>
      <c r="G26" s="16" t="s">
        <v>31</v>
      </c>
      <c r="H26" s="16" t="s">
        <v>31</v>
      </c>
      <c r="I26" s="16" t="s">
        <v>31</v>
      </c>
      <c r="J26" s="16" t="s">
        <v>31</v>
      </c>
      <c r="K26" s="7"/>
      <c r="L26" s="7"/>
    </row>
    <row r="27" spans="1:12" ht="16.5" x14ac:dyDescent="0.25">
      <c r="A27" s="11">
        <v>8</v>
      </c>
      <c r="B27" s="12" t="s">
        <v>57</v>
      </c>
      <c r="C27" s="13" t="s">
        <v>58</v>
      </c>
      <c r="D27" s="14" t="s">
        <v>122</v>
      </c>
      <c r="E27" s="15">
        <v>43343</v>
      </c>
      <c r="F27" s="16">
        <v>1.1319999999999999</v>
      </c>
      <c r="G27" s="16" t="s">
        <v>31</v>
      </c>
      <c r="H27" s="16" t="s">
        <v>31</v>
      </c>
      <c r="I27" s="16" t="s">
        <v>31</v>
      </c>
      <c r="J27" s="16" t="s">
        <v>31</v>
      </c>
      <c r="K27" s="7"/>
      <c r="L27" s="7"/>
    </row>
    <row r="28" spans="1:12" ht="16.5" x14ac:dyDescent="0.25">
      <c r="A28" s="11">
        <v>9</v>
      </c>
      <c r="B28" s="12" t="s">
        <v>90</v>
      </c>
      <c r="C28" s="13" t="s">
        <v>91</v>
      </c>
      <c r="D28" s="14" t="s">
        <v>123</v>
      </c>
      <c r="E28" s="15">
        <v>43343</v>
      </c>
      <c r="F28" s="16">
        <v>1.024</v>
      </c>
      <c r="G28" s="16" t="s">
        <v>31</v>
      </c>
      <c r="H28" s="16" t="s">
        <v>31</v>
      </c>
      <c r="I28" s="16">
        <v>1.024</v>
      </c>
      <c r="J28" s="16" t="s">
        <v>31</v>
      </c>
      <c r="K28" s="7"/>
      <c r="L28" s="7"/>
    </row>
    <row r="29" spans="1:12" ht="16.5" x14ac:dyDescent="0.25">
      <c r="A29" s="11">
        <v>10</v>
      </c>
      <c r="B29" s="12" t="s">
        <v>124</v>
      </c>
      <c r="C29" s="13" t="s">
        <v>125</v>
      </c>
      <c r="D29" s="14" t="s">
        <v>126</v>
      </c>
      <c r="E29" s="15">
        <v>43343</v>
      </c>
      <c r="F29" s="16">
        <v>4.468</v>
      </c>
      <c r="G29" s="16" t="s">
        <v>31</v>
      </c>
      <c r="H29" s="16" t="s">
        <v>31</v>
      </c>
      <c r="I29" s="16">
        <v>4.468</v>
      </c>
      <c r="J29" s="16" t="s">
        <v>31</v>
      </c>
      <c r="K29" s="7"/>
      <c r="L29" s="7"/>
    </row>
    <row r="30" spans="1:12" ht="16.5" x14ac:dyDescent="0.25">
      <c r="A30" s="11">
        <v>11</v>
      </c>
      <c r="B30" s="12" t="s">
        <v>63</v>
      </c>
      <c r="C30" s="13" t="s">
        <v>64</v>
      </c>
      <c r="D30" s="14" t="s">
        <v>127</v>
      </c>
      <c r="E30" s="15">
        <v>43339</v>
      </c>
      <c r="F30" s="16">
        <v>1.0960000000000001</v>
      </c>
      <c r="G30" s="16" t="s">
        <v>31</v>
      </c>
      <c r="H30" s="16" t="s">
        <v>31</v>
      </c>
      <c r="I30" s="16">
        <v>1.0960000000000001</v>
      </c>
      <c r="J30" s="16" t="s">
        <v>31</v>
      </c>
      <c r="K30" s="7"/>
      <c r="L30" s="7"/>
    </row>
    <row r="31" spans="1:12" ht="16.5" x14ac:dyDescent="0.25">
      <c r="A31" s="11">
        <v>12</v>
      </c>
      <c r="B31" s="12" t="s">
        <v>128</v>
      </c>
      <c r="C31" s="13" t="s">
        <v>129</v>
      </c>
      <c r="D31" s="14" t="s">
        <v>130</v>
      </c>
      <c r="E31" s="15">
        <v>43339</v>
      </c>
      <c r="F31" s="16">
        <v>7.9000000000000001E-2</v>
      </c>
      <c r="G31" s="16" t="s">
        <v>31</v>
      </c>
      <c r="H31" s="16" t="s">
        <v>31</v>
      </c>
      <c r="I31" s="16">
        <v>7.9000000000000001E-2</v>
      </c>
      <c r="J31" s="16" t="s">
        <v>31</v>
      </c>
      <c r="K31" s="7"/>
      <c r="L31" s="7"/>
    </row>
    <row r="32" spans="1:12" ht="16.5" x14ac:dyDescent="0.25">
      <c r="A32" s="11">
        <v>13</v>
      </c>
      <c r="B32" s="12" t="s">
        <v>131</v>
      </c>
      <c r="C32" s="13" t="s">
        <v>132</v>
      </c>
      <c r="D32" s="14" t="s">
        <v>133</v>
      </c>
      <c r="E32" s="15">
        <v>43343</v>
      </c>
      <c r="F32" s="16">
        <v>4.3999999999999997E-2</v>
      </c>
      <c r="G32" s="16" t="s">
        <v>31</v>
      </c>
      <c r="H32" s="16" t="s">
        <v>31</v>
      </c>
      <c r="I32" s="16">
        <v>4.3999999999999997E-2</v>
      </c>
      <c r="J32" s="16" t="s">
        <v>31</v>
      </c>
      <c r="K32" s="7"/>
      <c r="L32" s="7"/>
    </row>
    <row r="33" spans="1:12" ht="16.5" x14ac:dyDescent="0.25">
      <c r="A33" s="11">
        <v>14</v>
      </c>
      <c r="B33" s="12" t="s">
        <v>75</v>
      </c>
      <c r="C33" s="13" t="s">
        <v>76</v>
      </c>
      <c r="D33" s="14" t="s">
        <v>134</v>
      </c>
      <c r="E33" s="15">
        <v>43341</v>
      </c>
      <c r="F33" s="16">
        <v>2.9260000000000002</v>
      </c>
      <c r="G33" s="16" t="s">
        <v>31</v>
      </c>
      <c r="H33" s="16" t="s">
        <v>31</v>
      </c>
      <c r="I33" s="16">
        <v>2.9260000000000002</v>
      </c>
      <c r="J33" s="16" t="s">
        <v>31</v>
      </c>
      <c r="K33" s="7"/>
      <c r="L33" s="7"/>
    </row>
    <row r="34" spans="1:12" ht="16.5" x14ac:dyDescent="0.25">
      <c r="A34" s="11">
        <v>15</v>
      </c>
      <c r="B34" s="12" t="s">
        <v>135</v>
      </c>
      <c r="C34" s="13" t="s">
        <v>136</v>
      </c>
      <c r="D34" s="14" t="s">
        <v>137</v>
      </c>
      <c r="E34" s="15">
        <v>43346</v>
      </c>
      <c r="F34" s="16">
        <v>1.0669999999999999</v>
      </c>
      <c r="G34" s="16" t="s">
        <v>31</v>
      </c>
      <c r="H34" s="16" t="s">
        <v>31</v>
      </c>
      <c r="I34" s="16">
        <v>1.0669999999999999</v>
      </c>
      <c r="J34" s="16" t="s">
        <v>31</v>
      </c>
      <c r="K34" s="7"/>
      <c r="L34" s="7"/>
    </row>
    <row r="35" spans="1:12" ht="16.5" x14ac:dyDescent="0.25">
      <c r="A35" s="11">
        <v>16</v>
      </c>
      <c r="B35" s="12" t="s">
        <v>138</v>
      </c>
      <c r="C35" s="13" t="s">
        <v>139</v>
      </c>
      <c r="D35" s="14" t="s">
        <v>140</v>
      </c>
      <c r="E35" s="15">
        <v>43339</v>
      </c>
      <c r="F35" s="16">
        <v>6.234</v>
      </c>
      <c r="G35" s="16" t="s">
        <v>31</v>
      </c>
      <c r="H35" s="16" t="s">
        <v>31</v>
      </c>
      <c r="I35" s="16">
        <v>6.234</v>
      </c>
      <c r="J35" s="16" t="s">
        <v>31</v>
      </c>
      <c r="K35" s="7"/>
      <c r="L35" s="7"/>
    </row>
    <row r="36" spans="1:12" ht="16.5" x14ac:dyDescent="0.25">
      <c r="A36" s="11">
        <v>17</v>
      </c>
      <c r="B36" s="12" t="s">
        <v>141</v>
      </c>
      <c r="C36" s="13" t="s">
        <v>142</v>
      </c>
      <c r="D36" s="14" t="s">
        <v>143</v>
      </c>
      <c r="E36" s="15">
        <v>43341</v>
      </c>
      <c r="F36" s="16">
        <v>0.39100000000000001</v>
      </c>
      <c r="G36" s="16" t="s">
        <v>31</v>
      </c>
      <c r="H36" s="16" t="s">
        <v>31</v>
      </c>
      <c r="I36" s="16">
        <v>0.39100000000000001</v>
      </c>
      <c r="J36" s="16" t="s">
        <v>31</v>
      </c>
      <c r="K36" s="7"/>
      <c r="L36" s="7"/>
    </row>
    <row r="37" spans="1:12" ht="16.5" x14ac:dyDescent="0.25">
      <c r="A37" s="11">
        <v>18</v>
      </c>
      <c r="B37" s="12" t="s">
        <v>144</v>
      </c>
      <c r="C37" s="13" t="s">
        <v>145</v>
      </c>
      <c r="D37" s="14" t="s">
        <v>146</v>
      </c>
      <c r="E37" s="15">
        <v>43342</v>
      </c>
      <c r="F37" s="16">
        <v>3.0510000000000002</v>
      </c>
      <c r="G37" s="16" t="s">
        <v>31</v>
      </c>
      <c r="H37" s="16" t="s">
        <v>31</v>
      </c>
      <c r="I37" s="16">
        <v>3.0510000000000002</v>
      </c>
      <c r="J37" s="16" t="s">
        <v>31</v>
      </c>
      <c r="K37" s="7"/>
      <c r="L37" s="7"/>
    </row>
    <row r="38" spans="1:12" ht="16.5" x14ac:dyDescent="0.25">
      <c r="A38" s="11">
        <v>19</v>
      </c>
      <c r="B38" s="12" t="s">
        <v>84</v>
      </c>
      <c r="C38" s="13" t="s">
        <v>85</v>
      </c>
      <c r="D38" s="14" t="s">
        <v>147</v>
      </c>
      <c r="E38" s="15">
        <v>43343</v>
      </c>
      <c r="F38" s="16">
        <v>3.6890000000000001</v>
      </c>
      <c r="G38" s="16" t="s">
        <v>31</v>
      </c>
      <c r="H38" s="16" t="s">
        <v>31</v>
      </c>
      <c r="I38" s="16">
        <v>3.6890000000000001</v>
      </c>
      <c r="J38" s="16" t="s">
        <v>31</v>
      </c>
      <c r="K38" s="7"/>
      <c r="L38" s="7"/>
    </row>
    <row r="39" spans="1:12" ht="33" x14ac:dyDescent="0.25">
      <c r="A39" s="11">
        <v>20</v>
      </c>
      <c r="B39" s="12" t="s">
        <v>38</v>
      </c>
      <c r="C39" s="13"/>
      <c r="D39" s="14"/>
      <c r="E39" s="15"/>
      <c r="F39" s="16">
        <v>70.210000000000008</v>
      </c>
      <c r="G39" s="16" t="s">
        <v>31</v>
      </c>
      <c r="H39" s="16" t="s">
        <v>31</v>
      </c>
      <c r="I39" s="16">
        <v>70.210000000000008</v>
      </c>
      <c r="J39" s="16" t="s">
        <v>31</v>
      </c>
      <c r="K39" s="7"/>
      <c r="L39" s="7"/>
    </row>
    <row r="40" spans="1:12" ht="16.5" x14ac:dyDescent="0.25">
      <c r="A40" s="11"/>
      <c r="B40" s="12"/>
      <c r="C40" s="13"/>
      <c r="D40" s="14"/>
      <c r="E40" s="15"/>
      <c r="F40" s="16">
        <v>100</v>
      </c>
      <c r="G40" s="16" t="s">
        <v>31</v>
      </c>
      <c r="H40" s="16" t="s">
        <v>31</v>
      </c>
      <c r="I40" s="16">
        <v>96.621000000000009</v>
      </c>
      <c r="J40" s="16" t="s">
        <v>31</v>
      </c>
      <c r="K40" s="7"/>
      <c r="L40" s="7"/>
    </row>
    <row r="41" spans="1:12" ht="16.5" x14ac:dyDescent="0.25">
      <c r="A41" s="11"/>
      <c r="B41" s="12" t="s">
        <v>39</v>
      </c>
      <c r="C41" s="13"/>
      <c r="D41" s="14"/>
      <c r="E41" s="15"/>
      <c r="F41" s="16"/>
      <c r="G41" s="16" t="s">
        <v>31</v>
      </c>
      <c r="H41" s="16"/>
      <c r="I41" s="16" t="s">
        <v>31</v>
      </c>
      <c r="J41" s="16" t="s">
        <v>31</v>
      </c>
      <c r="K41" s="7"/>
      <c r="L41" s="7"/>
    </row>
    <row r="42" spans="1:12" ht="16.5" x14ac:dyDescent="0.25">
      <c r="A42" s="11"/>
      <c r="B42" s="12" t="s">
        <v>40</v>
      </c>
      <c r="C42" s="13"/>
      <c r="D42" s="14"/>
      <c r="E42" s="15"/>
      <c r="F42" s="16"/>
      <c r="G42" s="16" t="s">
        <v>31</v>
      </c>
      <c r="H42" s="16"/>
      <c r="I42" s="16" t="s">
        <v>31</v>
      </c>
      <c r="J42" s="16" t="s">
        <v>31</v>
      </c>
      <c r="K42" s="7"/>
      <c r="L42" s="7"/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9"/>
  <sheetViews>
    <sheetView topLeftCell="B8" zoomScaleNormal="100" zoomScaleSheetLayoutView="100" workbookViewId="0">
      <selection activeCell="J28" sqref="J28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6.5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6.5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ht="16.5" x14ac:dyDescent="0.25">
      <c r="A8" s="34" t="s">
        <v>20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ht="16.5" x14ac:dyDescent="0.25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16.5" x14ac:dyDescent="0.25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6.5" x14ac:dyDescent="0.25">
      <c r="A11" s="34" t="s">
        <v>23</v>
      </c>
      <c r="B11" s="34"/>
      <c r="C11" s="34"/>
      <c r="D11" s="34"/>
      <c r="E11" s="34"/>
      <c r="F11" s="34"/>
      <c r="G11" s="34"/>
      <c r="H11" s="34"/>
      <c r="I11" s="34"/>
      <c r="J11" s="34"/>
    </row>
    <row r="13" spans="1:10" ht="37.5" customHeight="1" x14ac:dyDescent="0.25">
      <c r="A13" s="33" t="s">
        <v>8</v>
      </c>
      <c r="B13" s="33"/>
      <c r="C13" s="30" t="s">
        <v>13</v>
      </c>
      <c r="D13" s="31"/>
      <c r="E13" s="31"/>
      <c r="F13" s="31"/>
      <c r="G13" s="32"/>
      <c r="H13" s="30" t="s">
        <v>14</v>
      </c>
      <c r="I13" s="31"/>
      <c r="J13" s="32"/>
    </row>
    <row r="14" spans="1:10" ht="16.5" x14ac:dyDescent="0.25">
      <c r="A14" s="33" t="s">
        <v>25</v>
      </c>
      <c r="B14" s="33"/>
      <c r="C14" s="33" t="s">
        <v>26</v>
      </c>
      <c r="D14" s="33"/>
      <c r="E14" s="33"/>
      <c r="F14" s="33"/>
      <c r="G14" s="33"/>
      <c r="H14" s="33" t="s">
        <v>148</v>
      </c>
      <c r="I14" s="33"/>
      <c r="J14" s="33"/>
    </row>
    <row r="16" spans="1:10" ht="71.25" customHeight="1" x14ac:dyDescent="0.25">
      <c r="A16" s="23" t="s">
        <v>4</v>
      </c>
      <c r="B16" s="23" t="s">
        <v>5</v>
      </c>
      <c r="C16" s="23" t="s">
        <v>6</v>
      </c>
      <c r="D16" s="24" t="s">
        <v>15</v>
      </c>
      <c r="E16" s="25"/>
      <c r="F16" s="26"/>
      <c r="G16" s="30" t="s">
        <v>18</v>
      </c>
      <c r="H16" s="31"/>
      <c r="I16" s="31"/>
      <c r="J16" s="32"/>
    </row>
    <row r="17" spans="1:12" ht="27.75" customHeight="1" x14ac:dyDescent="0.25">
      <c r="A17" s="23"/>
      <c r="B17" s="23"/>
      <c r="C17" s="23"/>
      <c r="D17" s="27"/>
      <c r="E17" s="28"/>
      <c r="F17" s="29"/>
      <c r="G17" s="33" t="s">
        <v>10</v>
      </c>
      <c r="H17" s="33"/>
      <c r="I17" s="33" t="s">
        <v>11</v>
      </c>
      <c r="J17" s="33"/>
    </row>
    <row r="18" spans="1:12" ht="74.25" customHeight="1" x14ac:dyDescent="0.25">
      <c r="A18" s="23"/>
      <c r="B18" s="23"/>
      <c r="C18" s="23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149</v>
      </c>
      <c r="C20" s="13" t="s">
        <v>150</v>
      </c>
      <c r="D20" s="14" t="s">
        <v>151</v>
      </c>
      <c r="E20" s="15">
        <v>43339</v>
      </c>
      <c r="F20" s="16">
        <v>29.492000000000001</v>
      </c>
      <c r="G20" s="16" t="s">
        <v>31</v>
      </c>
      <c r="H20" s="16" t="s">
        <v>31</v>
      </c>
      <c r="I20" s="16">
        <v>29.492000000000001</v>
      </c>
      <c r="J20" s="16">
        <v>55.874000000000002</v>
      </c>
      <c r="K20" s="7"/>
      <c r="L20" s="7"/>
    </row>
    <row r="21" spans="1:12" ht="16.5" x14ac:dyDescent="0.25">
      <c r="A21" s="11">
        <v>2</v>
      </c>
      <c r="B21" s="12" t="s">
        <v>152</v>
      </c>
      <c r="C21" s="13" t="s">
        <v>153</v>
      </c>
      <c r="D21" s="14" t="s">
        <v>154</v>
      </c>
      <c r="E21" s="15">
        <v>43339</v>
      </c>
      <c r="F21" s="16">
        <v>46.133000000000003</v>
      </c>
      <c r="G21" s="16">
        <v>46.133000000000003</v>
      </c>
      <c r="H21" s="19">
        <f>104.881-0.001</f>
        <v>104.88</v>
      </c>
      <c r="I21" s="16" t="s">
        <v>31</v>
      </c>
      <c r="J21" s="16" t="s">
        <v>31</v>
      </c>
      <c r="K21" s="7"/>
      <c r="L21" s="7"/>
    </row>
    <row r="22" spans="1:12" ht="16.5" x14ac:dyDescent="0.25">
      <c r="A22" s="11">
        <v>3</v>
      </c>
      <c r="B22" s="12" t="s">
        <v>155</v>
      </c>
      <c r="C22" s="13" t="s">
        <v>156</v>
      </c>
      <c r="D22" s="14" t="s">
        <v>157</v>
      </c>
      <c r="E22" s="15">
        <v>43339</v>
      </c>
      <c r="F22" s="16">
        <v>1.1870000000000001</v>
      </c>
      <c r="G22" s="16">
        <v>1.1870000000000001</v>
      </c>
      <c r="H22" s="16">
        <v>2.6989999999999998</v>
      </c>
      <c r="I22" s="16" t="s">
        <v>31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158</v>
      </c>
      <c r="C23" s="13" t="s">
        <v>159</v>
      </c>
      <c r="D23" s="14" t="s">
        <v>160</v>
      </c>
      <c r="E23" s="15">
        <v>43339</v>
      </c>
      <c r="F23" s="16">
        <v>3.706</v>
      </c>
      <c r="G23" s="16">
        <v>3.706</v>
      </c>
      <c r="H23" s="16">
        <v>8.4250000000000007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161</v>
      </c>
      <c r="C24" s="13" t="s">
        <v>162</v>
      </c>
      <c r="D24" s="14" t="s">
        <v>163</v>
      </c>
      <c r="E24" s="15">
        <v>43339</v>
      </c>
      <c r="F24" s="16">
        <v>14.601000000000001</v>
      </c>
      <c r="G24" s="16">
        <v>14.601000000000001</v>
      </c>
      <c r="H24" s="16">
        <v>33.195</v>
      </c>
      <c r="I24" s="16" t="s">
        <v>31</v>
      </c>
      <c r="J24" s="16" t="s">
        <v>31</v>
      </c>
      <c r="K24" s="7"/>
      <c r="L24" s="7"/>
    </row>
    <row r="25" spans="1:12" ht="33" x14ac:dyDescent="0.25">
      <c r="A25" s="11">
        <v>6</v>
      </c>
      <c r="B25" s="12" t="s">
        <v>38</v>
      </c>
      <c r="C25" s="13"/>
      <c r="D25" s="14"/>
      <c r="E25" s="15"/>
      <c r="F25" s="16">
        <v>4.8810000000000002</v>
      </c>
      <c r="G25" s="16" t="s">
        <v>31</v>
      </c>
      <c r="H25" s="16" t="s">
        <v>31</v>
      </c>
      <c r="I25" s="16">
        <v>4.8810000000000002</v>
      </c>
      <c r="J25" s="16">
        <v>9.2469999999999999</v>
      </c>
      <c r="K25" s="7"/>
      <c r="L25" s="7"/>
    </row>
    <row r="26" spans="1:12" ht="16.5" x14ac:dyDescent="0.25">
      <c r="A26" s="11"/>
      <c r="B26" s="12"/>
      <c r="C26" s="13"/>
      <c r="D26" s="14"/>
      <c r="E26" s="15"/>
      <c r="F26" s="16">
        <v>100</v>
      </c>
      <c r="G26" s="16">
        <v>65.62700000000001</v>
      </c>
      <c r="H26" s="16">
        <f>SUM(H20:H25)</f>
        <v>149.19899999999998</v>
      </c>
      <c r="I26" s="16">
        <v>34.373000000000005</v>
      </c>
      <c r="J26" s="16">
        <f>SUM(J20:J25)</f>
        <v>65.121000000000009</v>
      </c>
      <c r="K26" s="20">
        <f>H26+J26</f>
        <v>214.32</v>
      </c>
      <c r="L26" s="7"/>
    </row>
    <row r="27" spans="1:12" ht="16.5" x14ac:dyDescent="0.25">
      <c r="A27" s="11"/>
      <c r="B27" s="12" t="s">
        <v>39</v>
      </c>
      <c r="C27" s="13"/>
      <c r="D27" s="14"/>
      <c r="E27" s="15"/>
      <c r="F27" s="16"/>
      <c r="G27" s="16" t="s">
        <v>31</v>
      </c>
      <c r="H27" s="16"/>
      <c r="I27" s="16" t="s">
        <v>31</v>
      </c>
      <c r="J27" s="16">
        <v>214.321</v>
      </c>
      <c r="K27" s="7"/>
      <c r="L27" s="7"/>
    </row>
    <row r="28" spans="1:12" ht="16.5" x14ac:dyDescent="0.25">
      <c r="A28" s="11"/>
      <c r="B28" s="12" t="s">
        <v>40</v>
      </c>
      <c r="C28" s="13"/>
      <c r="D28" s="14"/>
      <c r="E28" s="15"/>
      <c r="F28" s="16"/>
      <c r="G28" s="16" t="s">
        <v>31</v>
      </c>
      <c r="H28" s="16"/>
      <c r="I28" s="16" t="s">
        <v>31</v>
      </c>
      <c r="J28" s="21">
        <v>214.32</v>
      </c>
      <c r="K28" s="7"/>
      <c r="L28" s="7"/>
    </row>
    <row r="29" spans="1:12" x14ac:dyDescent="0.25">
      <c r="J29" s="18">
        <f>J28-J27</f>
        <v>-1.0000000000047748E-3</v>
      </c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1"/>
  <sheetViews>
    <sheetView tabSelected="1" view="pageBreakPreview" topLeftCell="A15" zoomScale="73" zoomScaleNormal="100" zoomScaleSheetLayoutView="73" workbookViewId="0">
      <selection activeCell="L18" sqref="L18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6.5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6.5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ht="16.5" x14ac:dyDescent="0.25">
      <c r="A8" s="34" t="s">
        <v>20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ht="16.5" x14ac:dyDescent="0.25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16.5" x14ac:dyDescent="0.25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6.5" x14ac:dyDescent="0.25">
      <c r="A11" s="34" t="s">
        <v>23</v>
      </c>
      <c r="B11" s="34"/>
      <c r="C11" s="34"/>
      <c r="D11" s="34"/>
      <c r="E11" s="34"/>
      <c r="F11" s="34"/>
      <c r="G11" s="34"/>
      <c r="H11" s="34"/>
      <c r="I11" s="34"/>
      <c r="J11" s="34"/>
    </row>
    <row r="13" spans="1:10" ht="37.5" customHeight="1" x14ac:dyDescent="0.25">
      <c r="A13" s="33" t="s">
        <v>8</v>
      </c>
      <c r="B13" s="33"/>
      <c r="C13" s="30" t="s">
        <v>13</v>
      </c>
      <c r="D13" s="31"/>
      <c r="E13" s="31"/>
      <c r="F13" s="31"/>
      <c r="G13" s="32"/>
      <c r="H13" s="30" t="s">
        <v>14</v>
      </c>
      <c r="I13" s="31"/>
      <c r="J13" s="32"/>
    </row>
    <row r="14" spans="1:10" ht="16.5" x14ac:dyDescent="0.25">
      <c r="A14" s="33" t="s">
        <v>25</v>
      </c>
      <c r="B14" s="33"/>
      <c r="C14" s="33" t="s">
        <v>26</v>
      </c>
      <c r="D14" s="33"/>
      <c r="E14" s="33"/>
      <c r="F14" s="33"/>
      <c r="G14" s="33"/>
      <c r="H14" s="33" t="s">
        <v>164</v>
      </c>
      <c r="I14" s="33"/>
      <c r="J14" s="33"/>
    </row>
    <row r="16" spans="1:10" ht="71.25" customHeight="1" x14ac:dyDescent="0.25">
      <c r="A16" s="23" t="s">
        <v>4</v>
      </c>
      <c r="B16" s="23" t="s">
        <v>5</v>
      </c>
      <c r="C16" s="23" t="s">
        <v>6</v>
      </c>
      <c r="D16" s="24" t="s">
        <v>15</v>
      </c>
      <c r="E16" s="25"/>
      <c r="F16" s="26"/>
      <c r="G16" s="30" t="s">
        <v>18</v>
      </c>
      <c r="H16" s="31"/>
      <c r="I16" s="31"/>
      <c r="J16" s="32"/>
    </row>
    <row r="17" spans="1:12" ht="27.75" customHeight="1" x14ac:dyDescent="0.25">
      <c r="A17" s="23"/>
      <c r="B17" s="23"/>
      <c r="C17" s="23"/>
      <c r="D17" s="27"/>
      <c r="E17" s="28"/>
      <c r="F17" s="29"/>
      <c r="G17" s="33" t="s">
        <v>10</v>
      </c>
      <c r="H17" s="33"/>
      <c r="I17" s="33" t="s">
        <v>11</v>
      </c>
      <c r="J17" s="33"/>
    </row>
    <row r="18" spans="1:12" ht="74.25" customHeight="1" x14ac:dyDescent="0.25">
      <c r="A18" s="23"/>
      <c r="B18" s="23"/>
      <c r="C18" s="23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131</v>
      </c>
      <c r="C20" s="13" t="s">
        <v>132</v>
      </c>
      <c r="D20" s="14" t="s">
        <v>165</v>
      </c>
      <c r="E20" s="15">
        <v>43342</v>
      </c>
      <c r="F20" s="16">
        <v>0.82299999999999995</v>
      </c>
      <c r="G20" s="16" t="s">
        <v>31</v>
      </c>
      <c r="H20" s="16" t="s">
        <v>31</v>
      </c>
      <c r="I20" s="16">
        <v>0.82299999999999995</v>
      </c>
      <c r="J20" s="16">
        <v>373.56799999999998</v>
      </c>
      <c r="K20" s="7"/>
      <c r="L20" s="7"/>
    </row>
    <row r="21" spans="1:12" ht="16.5" x14ac:dyDescent="0.25">
      <c r="A21" s="11">
        <v>2</v>
      </c>
      <c r="B21" s="12" t="s">
        <v>99</v>
      </c>
      <c r="C21" s="13" t="s">
        <v>100</v>
      </c>
      <c r="D21" s="14" t="s">
        <v>166</v>
      </c>
      <c r="E21" s="15">
        <v>43343</v>
      </c>
      <c r="F21" s="16">
        <v>15.72</v>
      </c>
      <c r="G21" s="16" t="s">
        <v>31</v>
      </c>
      <c r="H21" s="16" t="s">
        <v>31</v>
      </c>
      <c r="I21" s="16">
        <v>15.72</v>
      </c>
      <c r="J21" s="16">
        <v>7135.4650000000001</v>
      </c>
      <c r="K21" s="7"/>
      <c r="L21" s="7"/>
    </row>
    <row r="22" spans="1:12" ht="16.5" x14ac:dyDescent="0.25">
      <c r="A22" s="11">
        <v>3</v>
      </c>
      <c r="B22" s="12" t="s">
        <v>167</v>
      </c>
      <c r="C22" s="13" t="s">
        <v>168</v>
      </c>
      <c r="D22" s="14" t="s">
        <v>169</v>
      </c>
      <c r="E22" s="15">
        <v>43339</v>
      </c>
      <c r="F22" s="16">
        <v>7.3609999999999998</v>
      </c>
      <c r="G22" s="16" t="s">
        <v>31</v>
      </c>
      <c r="H22" s="16" t="s">
        <v>31</v>
      </c>
      <c r="I22" s="16">
        <v>7.3610000610351563</v>
      </c>
      <c r="J22" s="16">
        <v>3341.232</v>
      </c>
      <c r="K22" s="7"/>
      <c r="L22" s="7"/>
    </row>
    <row r="23" spans="1:12" ht="16.5" x14ac:dyDescent="0.25">
      <c r="A23" s="11">
        <v>4</v>
      </c>
      <c r="B23" s="12" t="s">
        <v>45</v>
      </c>
      <c r="C23" s="13" t="s">
        <v>46</v>
      </c>
      <c r="D23" s="14" t="s">
        <v>170</v>
      </c>
      <c r="E23" s="15">
        <v>43339</v>
      </c>
      <c r="F23" s="16">
        <v>1.988</v>
      </c>
      <c r="G23" s="16" t="s">
        <v>31</v>
      </c>
      <c r="H23" s="16" t="s">
        <v>31</v>
      </c>
      <c r="I23" s="16">
        <v>1.9880000352859497</v>
      </c>
      <c r="J23" s="16">
        <v>902.37300000000005</v>
      </c>
      <c r="K23" s="7"/>
      <c r="L23" s="7"/>
    </row>
    <row r="24" spans="1:12" ht="16.5" x14ac:dyDescent="0.25">
      <c r="A24" s="11">
        <v>5</v>
      </c>
      <c r="B24" s="12" t="s">
        <v>51</v>
      </c>
      <c r="C24" s="13" t="s">
        <v>52</v>
      </c>
      <c r="D24" s="14" t="s">
        <v>171</v>
      </c>
      <c r="E24" s="15">
        <v>43342</v>
      </c>
      <c r="F24" s="16">
        <v>9.7789999999999999</v>
      </c>
      <c r="G24" s="16" t="s">
        <v>31</v>
      </c>
      <c r="H24" s="16" t="s">
        <v>31</v>
      </c>
      <c r="I24" s="16">
        <v>9.7789999999999999</v>
      </c>
      <c r="J24" s="16">
        <v>4438.7860000000001</v>
      </c>
      <c r="K24" s="7"/>
      <c r="L24" s="7"/>
    </row>
    <row r="25" spans="1:12" ht="16.5" x14ac:dyDescent="0.25">
      <c r="A25" s="11">
        <v>6</v>
      </c>
      <c r="B25" s="12" t="s">
        <v>54</v>
      </c>
      <c r="C25" s="13" t="s">
        <v>55</v>
      </c>
      <c r="D25" s="14" t="s">
        <v>172</v>
      </c>
      <c r="E25" s="15">
        <v>43346</v>
      </c>
      <c r="F25" s="16">
        <v>2.11</v>
      </c>
      <c r="G25" s="16" t="s">
        <v>31</v>
      </c>
      <c r="H25" s="16" t="s">
        <v>31</v>
      </c>
      <c r="I25" s="16">
        <v>2.11</v>
      </c>
      <c r="J25" s="16">
        <v>957.75</v>
      </c>
      <c r="K25" s="7"/>
      <c r="L25" s="7"/>
    </row>
    <row r="26" spans="1:12" ht="16.5" x14ac:dyDescent="0.25">
      <c r="A26" s="11">
        <v>7</v>
      </c>
      <c r="B26" s="12" t="s">
        <v>57</v>
      </c>
      <c r="C26" s="13" t="s">
        <v>58</v>
      </c>
      <c r="D26" s="14" t="s">
        <v>173</v>
      </c>
      <c r="E26" s="15">
        <v>43343</v>
      </c>
      <c r="F26" s="16">
        <v>0.188</v>
      </c>
      <c r="G26" s="16" t="s">
        <v>31</v>
      </c>
      <c r="H26" s="16" t="s">
        <v>31</v>
      </c>
      <c r="I26" s="16">
        <v>0.188</v>
      </c>
      <c r="J26" s="16">
        <v>85.334999999999994</v>
      </c>
      <c r="K26" s="7"/>
      <c r="L26" s="7"/>
    </row>
    <row r="27" spans="1:12" ht="16.5" x14ac:dyDescent="0.25">
      <c r="A27" s="11">
        <v>8</v>
      </c>
      <c r="B27" s="12" t="s">
        <v>90</v>
      </c>
      <c r="C27" s="13" t="s">
        <v>91</v>
      </c>
      <c r="D27" s="14" t="s">
        <v>174</v>
      </c>
      <c r="E27" s="15">
        <v>43343</v>
      </c>
      <c r="F27" s="16">
        <v>7.6589999999999998</v>
      </c>
      <c r="G27" s="16" t="s">
        <v>31</v>
      </c>
      <c r="H27" s="16" t="s">
        <v>31</v>
      </c>
      <c r="I27" s="16">
        <v>7.6589999999999998</v>
      </c>
      <c r="J27" s="16">
        <v>3476.4969999999998</v>
      </c>
      <c r="K27" s="7"/>
      <c r="L27" s="7"/>
    </row>
    <row r="28" spans="1:12" ht="16.5" x14ac:dyDescent="0.25">
      <c r="A28" s="11">
        <v>9</v>
      </c>
      <c r="B28" s="12" t="s">
        <v>60</v>
      </c>
      <c r="C28" s="13" t="s">
        <v>61</v>
      </c>
      <c r="D28" s="14" t="s">
        <v>175</v>
      </c>
      <c r="E28" s="15">
        <v>43343</v>
      </c>
      <c r="F28" s="16">
        <v>1.234</v>
      </c>
      <c r="G28" s="16" t="s">
        <v>31</v>
      </c>
      <c r="H28" s="16" t="s">
        <v>31</v>
      </c>
      <c r="I28" s="16">
        <v>1.234</v>
      </c>
      <c r="J28" s="16">
        <v>560.125</v>
      </c>
      <c r="K28" s="7"/>
      <c r="L28" s="7"/>
    </row>
    <row r="29" spans="1:12" ht="16.5" x14ac:dyDescent="0.25">
      <c r="A29" s="11">
        <v>10</v>
      </c>
      <c r="B29" s="12" t="s">
        <v>63</v>
      </c>
      <c r="C29" s="13" t="s">
        <v>64</v>
      </c>
      <c r="D29" s="14" t="s">
        <v>176</v>
      </c>
      <c r="E29" s="15">
        <v>43339</v>
      </c>
      <c r="F29" s="16">
        <v>1.167</v>
      </c>
      <c r="G29" s="16" t="s">
        <v>31</v>
      </c>
      <c r="H29" s="16" t="s">
        <v>31</v>
      </c>
      <c r="I29" s="16">
        <v>1.1670000553131104</v>
      </c>
      <c r="J29" s="16">
        <v>529.71299999999997</v>
      </c>
      <c r="K29" s="7"/>
      <c r="L29" s="7"/>
    </row>
    <row r="30" spans="1:12" ht="16.5" x14ac:dyDescent="0.25">
      <c r="A30" s="11">
        <v>11</v>
      </c>
      <c r="B30" s="12" t="s">
        <v>66</v>
      </c>
      <c r="C30" s="13" t="s">
        <v>67</v>
      </c>
      <c r="D30" s="14" t="s">
        <v>177</v>
      </c>
      <c r="E30" s="15">
        <v>43342</v>
      </c>
      <c r="F30" s="16">
        <v>4.6420000000000003</v>
      </c>
      <c r="G30" s="16" t="s">
        <v>31</v>
      </c>
      <c r="H30" s="16" t="s">
        <v>31</v>
      </c>
      <c r="I30" s="16">
        <v>4.6420000000000003</v>
      </c>
      <c r="J30" s="16">
        <v>2107.0500000000002</v>
      </c>
      <c r="K30" s="7"/>
      <c r="L30" s="7"/>
    </row>
    <row r="31" spans="1:12" ht="16.5" x14ac:dyDescent="0.25">
      <c r="A31" s="11">
        <v>12</v>
      </c>
      <c r="B31" s="12" t="s">
        <v>72</v>
      </c>
      <c r="C31" s="13" t="s">
        <v>73</v>
      </c>
      <c r="D31" s="14" t="s">
        <v>178</v>
      </c>
      <c r="E31" s="15">
        <v>43341</v>
      </c>
      <c r="F31" s="16">
        <v>1.603</v>
      </c>
      <c r="G31" s="16" t="s">
        <v>31</v>
      </c>
      <c r="H31" s="16" t="s">
        <v>31</v>
      </c>
      <c r="I31" s="16">
        <v>1.603</v>
      </c>
      <c r="J31" s="16">
        <v>727.61800000000005</v>
      </c>
      <c r="K31" s="7"/>
      <c r="L31" s="7"/>
    </row>
    <row r="32" spans="1:12" ht="16.5" x14ac:dyDescent="0.25">
      <c r="A32" s="11">
        <v>13</v>
      </c>
      <c r="B32" s="12" t="s">
        <v>75</v>
      </c>
      <c r="C32" s="13" t="s">
        <v>76</v>
      </c>
      <c r="D32" s="14" t="s">
        <v>179</v>
      </c>
      <c r="E32" s="15">
        <v>43341</v>
      </c>
      <c r="F32" s="16">
        <v>6.4009999999999998</v>
      </c>
      <c r="G32" s="16" t="s">
        <v>31</v>
      </c>
      <c r="H32" s="16" t="s">
        <v>31</v>
      </c>
      <c r="I32" s="16">
        <v>6.4009999999999998</v>
      </c>
      <c r="J32" s="16">
        <v>2905.4780000000001</v>
      </c>
      <c r="K32" s="7"/>
      <c r="L32" s="7"/>
    </row>
    <row r="33" spans="1:12" ht="16.5" x14ac:dyDescent="0.25">
      <c r="A33" s="11">
        <v>14</v>
      </c>
      <c r="B33" s="12" t="s">
        <v>78</v>
      </c>
      <c r="C33" s="13" t="s">
        <v>79</v>
      </c>
      <c r="D33" s="14" t="s">
        <v>180</v>
      </c>
      <c r="E33" s="15">
        <v>43343</v>
      </c>
      <c r="F33" s="16">
        <v>1.645</v>
      </c>
      <c r="G33" s="22" t="s">
        <v>31</v>
      </c>
      <c r="H33" s="22" t="s">
        <v>31</v>
      </c>
      <c r="I33" s="22" t="s">
        <v>31</v>
      </c>
      <c r="J33" s="16">
        <v>746.68200000000002</v>
      </c>
      <c r="K33" s="7"/>
      <c r="L33" s="7"/>
    </row>
    <row r="34" spans="1:12" ht="16.5" x14ac:dyDescent="0.25">
      <c r="A34" s="11">
        <v>15</v>
      </c>
      <c r="B34" s="12" t="s">
        <v>81</v>
      </c>
      <c r="C34" s="13" t="s">
        <v>82</v>
      </c>
      <c r="D34" s="14" t="s">
        <v>181</v>
      </c>
      <c r="E34" s="15">
        <v>43341</v>
      </c>
      <c r="F34" s="16">
        <v>6.3730000000000002</v>
      </c>
      <c r="G34" s="16" t="s">
        <v>31</v>
      </c>
      <c r="H34" s="16" t="s">
        <v>31</v>
      </c>
      <c r="I34" s="16">
        <v>6.3730000000000002</v>
      </c>
      <c r="J34" s="16">
        <v>2892.768</v>
      </c>
      <c r="K34" s="7"/>
      <c r="L34" s="7"/>
    </row>
    <row r="35" spans="1:12" ht="16.5" x14ac:dyDescent="0.25">
      <c r="A35" s="11">
        <v>16</v>
      </c>
      <c r="B35" s="12" t="s">
        <v>84</v>
      </c>
      <c r="C35" s="13" t="s">
        <v>85</v>
      </c>
      <c r="D35" s="14" t="s">
        <v>182</v>
      </c>
      <c r="E35" s="15">
        <v>43343</v>
      </c>
      <c r="F35" s="16">
        <v>21.152999999999999</v>
      </c>
      <c r="G35" s="16" t="s">
        <v>31</v>
      </c>
      <c r="H35" s="16" t="s">
        <v>31</v>
      </c>
      <c r="I35" s="16">
        <v>21.152999999999999</v>
      </c>
      <c r="J35" s="16">
        <v>9601.5580000000009</v>
      </c>
      <c r="K35" s="7"/>
      <c r="L35" s="7"/>
    </row>
    <row r="36" spans="1:12" ht="16.5" x14ac:dyDescent="0.25">
      <c r="A36" s="11">
        <v>17</v>
      </c>
      <c r="B36" s="12" t="s">
        <v>183</v>
      </c>
      <c r="C36" s="13" t="s">
        <v>184</v>
      </c>
      <c r="D36" s="14" t="s">
        <v>185</v>
      </c>
      <c r="E36" s="15">
        <v>43342</v>
      </c>
      <c r="F36" s="16">
        <v>7.9000000000000001E-2</v>
      </c>
      <c r="G36" s="16" t="s">
        <v>31</v>
      </c>
      <c r="H36" s="16" t="s">
        <v>31</v>
      </c>
      <c r="I36" s="16">
        <v>7.9000000000000001E-2</v>
      </c>
      <c r="J36" s="16">
        <v>35.859000000000002</v>
      </c>
      <c r="K36" s="7"/>
      <c r="L36" s="7"/>
    </row>
    <row r="37" spans="1:12" ht="33" x14ac:dyDescent="0.25">
      <c r="A37" s="11">
        <v>18</v>
      </c>
      <c r="B37" s="12" t="s">
        <v>87</v>
      </c>
      <c r="C37" s="13" t="s">
        <v>88</v>
      </c>
      <c r="D37" s="14" t="s">
        <v>186</v>
      </c>
      <c r="E37" s="15">
        <v>43342</v>
      </c>
      <c r="F37" s="16">
        <v>9.9109999999999996</v>
      </c>
      <c r="G37" s="16" t="s">
        <v>31</v>
      </c>
      <c r="H37" s="16" t="s">
        <v>31</v>
      </c>
      <c r="I37" s="16">
        <v>9.9109999999999996</v>
      </c>
      <c r="J37" s="16">
        <v>4498.7020000000002</v>
      </c>
      <c r="K37" s="7"/>
      <c r="L37" s="7"/>
    </row>
    <row r="38" spans="1:12" ht="33" x14ac:dyDescent="0.25">
      <c r="A38" s="11">
        <v>19</v>
      </c>
      <c r="B38" s="12" t="s">
        <v>38</v>
      </c>
      <c r="C38" s="13"/>
      <c r="D38" s="14"/>
      <c r="E38" s="15"/>
      <c r="F38" s="16">
        <v>0.16400000000000148</v>
      </c>
      <c r="G38" s="16" t="s">
        <v>31</v>
      </c>
      <c r="H38" s="16" t="s">
        <v>31</v>
      </c>
      <c r="I38" s="16">
        <v>0.16400000000000148</v>
      </c>
      <c r="J38" s="16">
        <v>74.441000000000003</v>
      </c>
      <c r="K38" s="7"/>
      <c r="L38" s="7"/>
    </row>
    <row r="39" spans="1:12" ht="16.5" x14ac:dyDescent="0.25">
      <c r="A39" s="11"/>
      <c r="B39" s="12"/>
      <c r="C39" s="13"/>
      <c r="D39" s="14"/>
      <c r="E39" s="15"/>
      <c r="F39" s="16">
        <v>100.00000000000001</v>
      </c>
      <c r="G39" s="16" t="s">
        <v>31</v>
      </c>
      <c r="H39" s="16" t="s">
        <v>31</v>
      </c>
      <c r="I39" s="16">
        <v>98.355000151634229</v>
      </c>
      <c r="J39" s="16">
        <v>45390.999999999993</v>
      </c>
      <c r="K39" s="7"/>
      <c r="L39" s="7"/>
    </row>
    <row r="40" spans="1:12" ht="16.5" x14ac:dyDescent="0.25">
      <c r="A40" s="11"/>
      <c r="B40" s="12" t="s">
        <v>39</v>
      </c>
      <c r="C40" s="13"/>
      <c r="D40" s="14"/>
      <c r="E40" s="15"/>
      <c r="F40" s="16"/>
      <c r="G40" s="16" t="s">
        <v>31</v>
      </c>
      <c r="H40" s="16"/>
      <c r="I40" s="16" t="s">
        <v>31</v>
      </c>
      <c r="J40" s="21">
        <v>45390.999999999993</v>
      </c>
      <c r="K40" s="7"/>
      <c r="L40" s="7"/>
    </row>
    <row r="41" spans="1:12" ht="16.5" x14ac:dyDescent="0.25">
      <c r="A41" s="11"/>
      <c r="B41" s="12" t="s">
        <v>40</v>
      </c>
      <c r="C41" s="13"/>
      <c r="D41" s="14"/>
      <c r="E41" s="15"/>
      <c r="F41" s="16"/>
      <c r="G41" s="16" t="s">
        <v>31</v>
      </c>
      <c r="H41" s="16"/>
      <c r="I41" s="16" t="s">
        <v>31</v>
      </c>
      <c r="J41" s="21">
        <v>45391</v>
      </c>
      <c r="K41" s="7"/>
      <c r="L41" s="7"/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5"/>
  <sheetViews>
    <sheetView topLeftCell="A69" zoomScale="71" zoomScaleNormal="71" zoomScaleSheetLayoutView="100" workbookViewId="0">
      <selection activeCell="G46" sqref="G46:J46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6.5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6.5" x14ac:dyDescent="0.25">
      <c r="A7" s="34" t="s">
        <v>3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ht="16.5" x14ac:dyDescent="0.25">
      <c r="A8" s="34" t="s">
        <v>20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ht="16.5" x14ac:dyDescent="0.25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 ht="16.5" x14ac:dyDescent="0.25">
      <c r="A10" s="34" t="s">
        <v>22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6.5" x14ac:dyDescent="0.25">
      <c r="A11" s="34" t="s">
        <v>23</v>
      </c>
      <c r="B11" s="34"/>
      <c r="C11" s="34"/>
      <c r="D11" s="34"/>
      <c r="E11" s="34"/>
      <c r="F11" s="34"/>
      <c r="G11" s="34"/>
      <c r="H11" s="34"/>
      <c r="I11" s="34"/>
      <c r="J11" s="34"/>
    </row>
    <row r="13" spans="1:10" ht="37.5" customHeight="1" x14ac:dyDescent="0.25">
      <c r="A13" s="33" t="s">
        <v>8</v>
      </c>
      <c r="B13" s="33"/>
      <c r="C13" s="30" t="s">
        <v>13</v>
      </c>
      <c r="D13" s="31"/>
      <c r="E13" s="31"/>
      <c r="F13" s="31"/>
      <c r="G13" s="32"/>
      <c r="H13" s="30" t="s">
        <v>14</v>
      </c>
      <c r="I13" s="31"/>
      <c r="J13" s="32"/>
    </row>
    <row r="14" spans="1:10" ht="16.5" x14ac:dyDescent="0.25">
      <c r="A14" s="33" t="s">
        <v>25</v>
      </c>
      <c r="B14" s="33"/>
      <c r="C14" s="33" t="s">
        <v>26</v>
      </c>
      <c r="D14" s="33"/>
      <c r="E14" s="33"/>
      <c r="F14" s="33"/>
      <c r="G14" s="33"/>
      <c r="H14" s="33" t="s">
        <v>187</v>
      </c>
      <c r="I14" s="33"/>
      <c r="J14" s="33"/>
    </row>
    <row r="16" spans="1:10" ht="71.25" customHeight="1" x14ac:dyDescent="0.25">
      <c r="A16" s="23" t="s">
        <v>4</v>
      </c>
      <c r="B16" s="23" t="s">
        <v>5</v>
      </c>
      <c r="C16" s="23" t="s">
        <v>6</v>
      </c>
      <c r="D16" s="24" t="s">
        <v>15</v>
      </c>
      <c r="E16" s="25"/>
      <c r="F16" s="26"/>
      <c r="G16" s="30" t="s">
        <v>18</v>
      </c>
      <c r="H16" s="31"/>
      <c r="I16" s="31"/>
      <c r="J16" s="32"/>
    </row>
    <row r="17" spans="1:12" ht="27.75" customHeight="1" x14ac:dyDescent="0.25">
      <c r="A17" s="23"/>
      <c r="B17" s="23"/>
      <c r="C17" s="23"/>
      <c r="D17" s="27"/>
      <c r="E17" s="28"/>
      <c r="F17" s="29"/>
      <c r="G17" s="33" t="s">
        <v>10</v>
      </c>
      <c r="H17" s="33"/>
      <c r="I17" s="33" t="s">
        <v>11</v>
      </c>
      <c r="J17" s="33"/>
    </row>
    <row r="18" spans="1:12" ht="74.25" customHeight="1" x14ac:dyDescent="0.25">
      <c r="A18" s="23"/>
      <c r="B18" s="23"/>
      <c r="C18" s="23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99</v>
      </c>
      <c r="C20" s="13" t="s">
        <v>100</v>
      </c>
      <c r="D20" s="14" t="s">
        <v>188</v>
      </c>
      <c r="E20" s="15">
        <v>43349</v>
      </c>
      <c r="F20" s="16">
        <v>0.25</v>
      </c>
      <c r="G20" s="16" t="s">
        <v>31</v>
      </c>
      <c r="H20" s="16" t="s">
        <v>31</v>
      </c>
      <c r="I20" s="16">
        <v>0.25</v>
      </c>
      <c r="J20" s="16">
        <v>581.37</v>
      </c>
      <c r="K20" s="7"/>
      <c r="L20" s="7"/>
    </row>
    <row r="21" spans="1:12" ht="16.5" x14ac:dyDescent="0.25">
      <c r="A21" s="11">
        <v>2</v>
      </c>
      <c r="B21" s="12" t="s">
        <v>45</v>
      </c>
      <c r="C21" s="13" t="s">
        <v>46</v>
      </c>
      <c r="D21" s="14" t="s">
        <v>189</v>
      </c>
      <c r="E21" s="15">
        <v>43342</v>
      </c>
      <c r="F21" s="16">
        <v>1.155</v>
      </c>
      <c r="G21" s="16" t="s">
        <v>31</v>
      </c>
      <c r="H21" s="16" t="s">
        <v>31</v>
      </c>
      <c r="I21" s="16">
        <v>1.155</v>
      </c>
      <c r="J21" s="16">
        <v>2685.931</v>
      </c>
      <c r="K21" s="7"/>
      <c r="L21" s="7"/>
    </row>
    <row r="22" spans="1:12" ht="16.5" x14ac:dyDescent="0.25">
      <c r="A22" s="11">
        <v>3</v>
      </c>
      <c r="B22" s="12" t="s">
        <v>190</v>
      </c>
      <c r="C22" s="13" t="s">
        <v>191</v>
      </c>
      <c r="D22" s="14" t="s">
        <v>192</v>
      </c>
      <c r="E22" s="15">
        <v>43343</v>
      </c>
      <c r="F22" s="16">
        <v>1.855</v>
      </c>
      <c r="G22" s="16">
        <v>1.357</v>
      </c>
      <c r="H22" s="16">
        <v>3786.8139999999999</v>
      </c>
      <c r="I22" s="16">
        <v>0.498</v>
      </c>
      <c r="J22" s="16">
        <v>1158.0899999999999</v>
      </c>
      <c r="K22" s="7"/>
      <c r="L22" s="7"/>
    </row>
    <row r="23" spans="1:12" ht="16.5" x14ac:dyDescent="0.25">
      <c r="A23" s="11">
        <v>4</v>
      </c>
      <c r="B23" s="12" t="s">
        <v>193</v>
      </c>
      <c r="C23" s="13" t="s">
        <v>194</v>
      </c>
      <c r="D23" s="14" t="s">
        <v>195</v>
      </c>
      <c r="E23" s="15">
        <v>43343</v>
      </c>
      <c r="F23" s="16">
        <v>0.113</v>
      </c>
      <c r="G23" s="16" t="s">
        <v>31</v>
      </c>
      <c r="H23" s="16" t="s">
        <v>31</v>
      </c>
      <c r="I23" s="16">
        <v>0.113</v>
      </c>
      <c r="J23" s="16">
        <v>262.779</v>
      </c>
      <c r="K23" s="7"/>
      <c r="L23" s="7"/>
    </row>
    <row r="24" spans="1:12" ht="16.5" x14ac:dyDescent="0.25">
      <c r="A24" s="11">
        <v>5</v>
      </c>
      <c r="B24" s="12" t="s">
        <v>69</v>
      </c>
      <c r="C24" s="13" t="s">
        <v>70</v>
      </c>
      <c r="D24" s="14" t="s">
        <v>196</v>
      </c>
      <c r="E24" s="15">
        <v>43341</v>
      </c>
      <c r="F24" s="16">
        <v>2.4169999999999998</v>
      </c>
      <c r="G24" s="16" t="s">
        <v>31</v>
      </c>
      <c r="H24" s="16" t="s">
        <v>31</v>
      </c>
      <c r="I24" s="16">
        <v>2.4169999999999998</v>
      </c>
      <c r="J24" s="16">
        <v>5620.6880000000001</v>
      </c>
      <c r="K24" s="7"/>
      <c r="L24" s="7"/>
    </row>
    <row r="25" spans="1:12" ht="16.5" x14ac:dyDescent="0.25">
      <c r="A25" s="11">
        <v>6</v>
      </c>
      <c r="B25" s="12" t="s">
        <v>113</v>
      </c>
      <c r="C25" s="13" t="s">
        <v>114</v>
      </c>
      <c r="D25" s="14" t="s">
        <v>197</v>
      </c>
      <c r="E25" s="15">
        <v>43349</v>
      </c>
      <c r="F25" s="16">
        <v>3.0049999999999999</v>
      </c>
      <c r="G25" s="16" t="s">
        <v>31</v>
      </c>
      <c r="H25" s="16" t="s">
        <v>31</v>
      </c>
      <c r="I25" s="16">
        <v>3.0049999999999999</v>
      </c>
      <c r="J25" s="16">
        <v>6988.0709999999999</v>
      </c>
      <c r="K25" s="7"/>
      <c r="L25" s="7"/>
    </row>
    <row r="26" spans="1:12" ht="16.5" x14ac:dyDescent="0.25">
      <c r="A26" s="11">
        <v>7</v>
      </c>
      <c r="B26" s="12" t="s">
        <v>167</v>
      </c>
      <c r="C26" s="13" t="s">
        <v>168</v>
      </c>
      <c r="D26" s="14" t="s">
        <v>198</v>
      </c>
      <c r="E26" s="15">
        <v>43339</v>
      </c>
      <c r="F26" s="16">
        <v>1.95</v>
      </c>
      <c r="G26" s="16" t="s">
        <v>31</v>
      </c>
      <c r="H26" s="16" t="s">
        <v>31</v>
      </c>
      <c r="I26" s="16">
        <v>1.95</v>
      </c>
      <c r="J26" s="16">
        <v>4534.6890000000003</v>
      </c>
      <c r="K26" s="7"/>
      <c r="L26" s="7"/>
    </row>
    <row r="27" spans="1:12" ht="16.5" x14ac:dyDescent="0.25">
      <c r="A27" s="11">
        <v>8</v>
      </c>
      <c r="B27" s="12" t="s">
        <v>110</v>
      </c>
      <c r="C27" s="13" t="s">
        <v>111</v>
      </c>
      <c r="D27" s="14" t="s">
        <v>199</v>
      </c>
      <c r="E27" s="15">
        <v>43343</v>
      </c>
      <c r="F27" s="16">
        <v>0.35199999999999998</v>
      </c>
      <c r="G27" s="16" t="s">
        <v>31</v>
      </c>
      <c r="H27" s="16" t="s">
        <v>31</v>
      </c>
      <c r="I27" s="16">
        <v>0.35199999999999998</v>
      </c>
      <c r="J27" s="16">
        <v>818.56899999999996</v>
      </c>
      <c r="K27" s="7"/>
      <c r="L27" s="7"/>
    </row>
    <row r="28" spans="1:12" ht="16.5" x14ac:dyDescent="0.25">
      <c r="A28" s="11">
        <v>9</v>
      </c>
      <c r="B28" s="12" t="s">
        <v>200</v>
      </c>
      <c r="C28" s="13" t="s">
        <v>201</v>
      </c>
      <c r="D28" s="14" t="s">
        <v>202</v>
      </c>
      <c r="E28" s="15">
        <v>43343</v>
      </c>
      <c r="F28" s="16">
        <v>0.2</v>
      </c>
      <c r="G28" s="16" t="s">
        <v>31</v>
      </c>
      <c r="H28" s="16" t="s">
        <v>31</v>
      </c>
      <c r="I28" s="16">
        <v>0.2</v>
      </c>
      <c r="J28" s="16">
        <v>465.096</v>
      </c>
      <c r="K28" s="7"/>
      <c r="L28" s="7"/>
    </row>
    <row r="29" spans="1:12" ht="16.5" x14ac:dyDescent="0.25">
      <c r="A29" s="11">
        <v>10</v>
      </c>
      <c r="B29" s="12" t="s">
        <v>203</v>
      </c>
      <c r="C29" s="13" t="s">
        <v>204</v>
      </c>
      <c r="D29" s="14" t="s">
        <v>205</v>
      </c>
      <c r="E29" s="15">
        <v>43343</v>
      </c>
      <c r="F29" s="16">
        <v>2.3E-2</v>
      </c>
      <c r="G29" s="16" t="s">
        <v>31</v>
      </c>
      <c r="H29" s="16" t="s">
        <v>31</v>
      </c>
      <c r="I29" s="16">
        <v>2.3E-2</v>
      </c>
      <c r="J29" s="16">
        <v>53.485999999999997</v>
      </c>
      <c r="K29" s="7"/>
      <c r="L29" s="7"/>
    </row>
    <row r="30" spans="1:12" ht="16.5" x14ac:dyDescent="0.25">
      <c r="A30" s="11">
        <v>11</v>
      </c>
      <c r="B30" s="12" t="s">
        <v>96</v>
      </c>
      <c r="C30" s="13" t="s">
        <v>97</v>
      </c>
      <c r="D30" s="14" t="s">
        <v>206</v>
      </c>
      <c r="E30" s="15">
        <v>43341</v>
      </c>
      <c r="F30" s="16">
        <v>4.5919999999999996</v>
      </c>
      <c r="G30" s="16" t="s">
        <v>31</v>
      </c>
      <c r="H30" s="16" t="s">
        <v>31</v>
      </c>
      <c r="I30" s="16">
        <v>4.5919999999999996</v>
      </c>
      <c r="J30" s="16">
        <v>10678.61</v>
      </c>
      <c r="K30" s="7"/>
      <c r="L30" s="7"/>
    </row>
    <row r="31" spans="1:12" ht="16.5" x14ac:dyDescent="0.25">
      <c r="A31" s="11">
        <v>12</v>
      </c>
      <c r="B31" s="12" t="s">
        <v>207</v>
      </c>
      <c r="C31" s="13" t="s">
        <v>208</v>
      </c>
      <c r="D31" s="14" t="s">
        <v>209</v>
      </c>
      <c r="E31" s="15">
        <v>43342</v>
      </c>
      <c r="F31" s="16">
        <v>0.318</v>
      </c>
      <c r="G31" s="16" t="s">
        <v>31</v>
      </c>
      <c r="H31" s="16" t="s">
        <v>31</v>
      </c>
      <c r="I31" s="16">
        <v>0.318</v>
      </c>
      <c r="J31" s="16">
        <v>739.50300000000004</v>
      </c>
      <c r="K31" s="7"/>
      <c r="L31" s="7"/>
    </row>
    <row r="32" spans="1:12" ht="16.5" x14ac:dyDescent="0.25">
      <c r="A32" s="11">
        <v>13</v>
      </c>
      <c r="B32" s="12" t="s">
        <v>210</v>
      </c>
      <c r="C32" s="13" t="s">
        <v>94</v>
      </c>
      <c r="D32" s="14" t="s">
        <v>211</v>
      </c>
      <c r="E32" s="15">
        <v>43342</v>
      </c>
      <c r="F32" s="16">
        <v>0.41399999999999998</v>
      </c>
      <c r="G32" s="16" t="s">
        <v>31</v>
      </c>
      <c r="H32" s="16" t="s">
        <v>31</v>
      </c>
      <c r="I32" s="16">
        <v>0.41399999999999998</v>
      </c>
      <c r="J32" s="16">
        <v>962.74900000000002</v>
      </c>
      <c r="K32" s="7"/>
      <c r="L32" s="7"/>
    </row>
    <row r="33" spans="1:12" ht="16.5" x14ac:dyDescent="0.25">
      <c r="A33" s="11">
        <v>14</v>
      </c>
      <c r="B33" s="12" t="s">
        <v>48</v>
      </c>
      <c r="C33" s="13" t="s">
        <v>49</v>
      </c>
      <c r="D33" s="14" t="s">
        <v>212</v>
      </c>
      <c r="E33" s="15">
        <v>43343</v>
      </c>
      <c r="F33" s="16">
        <v>0.13100000000000001</v>
      </c>
      <c r="G33" s="16" t="s">
        <v>31</v>
      </c>
      <c r="H33" s="16" t="s">
        <v>31</v>
      </c>
      <c r="I33" s="16">
        <v>0.13100000000000001</v>
      </c>
      <c r="J33" s="16">
        <v>304.63799999999998</v>
      </c>
      <c r="K33" s="7"/>
      <c r="L33" s="7"/>
    </row>
    <row r="34" spans="1:12" ht="16.5" x14ac:dyDescent="0.25">
      <c r="A34" s="11">
        <v>15</v>
      </c>
      <c r="B34" s="12" t="s">
        <v>213</v>
      </c>
      <c r="C34" s="13" t="s">
        <v>214</v>
      </c>
      <c r="D34" s="14" t="s">
        <v>215</v>
      </c>
      <c r="E34" s="15">
        <v>43349</v>
      </c>
      <c r="F34" s="16">
        <v>2E-3</v>
      </c>
      <c r="G34" s="16" t="s">
        <v>31</v>
      </c>
      <c r="H34" s="16" t="s">
        <v>31</v>
      </c>
      <c r="I34" s="16">
        <v>2E-3</v>
      </c>
      <c r="J34" s="16">
        <v>4.6509999999999998</v>
      </c>
      <c r="K34" s="7"/>
      <c r="L34" s="7"/>
    </row>
    <row r="35" spans="1:12" ht="16.5" x14ac:dyDescent="0.25">
      <c r="A35" s="11">
        <v>16</v>
      </c>
      <c r="B35" s="12" t="s">
        <v>105</v>
      </c>
      <c r="C35" s="13" t="s">
        <v>106</v>
      </c>
      <c r="D35" s="14" t="s">
        <v>216</v>
      </c>
      <c r="E35" s="15">
        <v>43342</v>
      </c>
      <c r="F35" s="16">
        <v>0.113</v>
      </c>
      <c r="G35" s="16" t="s">
        <v>31</v>
      </c>
      <c r="H35" s="16" t="s">
        <v>31</v>
      </c>
      <c r="I35" s="16">
        <v>0.113</v>
      </c>
      <c r="J35" s="16">
        <v>262.779</v>
      </c>
      <c r="K35" s="7"/>
      <c r="L35" s="7"/>
    </row>
    <row r="36" spans="1:12" ht="16.5" x14ac:dyDescent="0.25">
      <c r="A36" s="11">
        <v>17</v>
      </c>
      <c r="B36" s="12" t="s">
        <v>217</v>
      </c>
      <c r="C36" s="13" t="s">
        <v>218</v>
      </c>
      <c r="D36" s="14" t="s">
        <v>219</v>
      </c>
      <c r="E36" s="15">
        <v>43343</v>
      </c>
      <c r="F36" s="16">
        <v>0.17100000000000001</v>
      </c>
      <c r="G36" s="16">
        <v>0.17100000000000001</v>
      </c>
      <c r="H36" s="16">
        <v>477.18900000000002</v>
      </c>
      <c r="I36" s="16" t="s">
        <v>31</v>
      </c>
      <c r="J36" s="16" t="s">
        <v>31</v>
      </c>
      <c r="K36" s="7"/>
      <c r="L36" s="7"/>
    </row>
    <row r="37" spans="1:12" ht="16.5" x14ac:dyDescent="0.25">
      <c r="A37" s="11">
        <v>18</v>
      </c>
      <c r="B37" s="12" t="s">
        <v>220</v>
      </c>
      <c r="C37" s="13" t="s">
        <v>221</v>
      </c>
      <c r="D37" s="14" t="s">
        <v>222</v>
      </c>
      <c r="E37" s="15">
        <v>43343</v>
      </c>
      <c r="F37" s="16">
        <v>3.6999999999999998E-2</v>
      </c>
      <c r="G37" s="16" t="s">
        <v>31</v>
      </c>
      <c r="H37" s="16" t="s">
        <v>31</v>
      </c>
      <c r="I37" s="16">
        <v>3.6999999999999998E-2</v>
      </c>
      <c r="J37" s="16">
        <v>86.043000000000006</v>
      </c>
      <c r="K37" s="7"/>
      <c r="L37" s="7"/>
    </row>
    <row r="38" spans="1:12" ht="16.5" x14ac:dyDescent="0.25">
      <c r="A38" s="11">
        <v>19</v>
      </c>
      <c r="B38" s="12" t="s">
        <v>124</v>
      </c>
      <c r="C38" s="13" t="s">
        <v>125</v>
      </c>
      <c r="D38" s="14" t="s">
        <v>223</v>
      </c>
      <c r="E38" s="15">
        <v>43343</v>
      </c>
      <c r="F38" s="16">
        <v>6.2220000000000004</v>
      </c>
      <c r="G38" s="16" t="s">
        <v>31</v>
      </c>
      <c r="H38" s="16" t="s">
        <v>31</v>
      </c>
      <c r="I38" s="16">
        <v>6.2220000000000004</v>
      </c>
      <c r="J38" s="16">
        <v>14469.145</v>
      </c>
      <c r="K38" s="7"/>
      <c r="L38" s="7"/>
    </row>
    <row r="39" spans="1:12" ht="16.5" x14ac:dyDescent="0.25">
      <c r="A39" s="11">
        <v>20</v>
      </c>
      <c r="B39" s="12" t="s">
        <v>224</v>
      </c>
      <c r="C39" s="13" t="s">
        <v>225</v>
      </c>
      <c r="D39" s="14" t="s">
        <v>226</v>
      </c>
      <c r="E39" s="15">
        <v>43343</v>
      </c>
      <c r="F39" s="16">
        <v>2.9020000000000001</v>
      </c>
      <c r="G39" s="16" t="s">
        <v>31</v>
      </c>
      <c r="H39" s="16" t="s">
        <v>31</v>
      </c>
      <c r="I39" s="16">
        <v>2.9020000000000001</v>
      </c>
      <c r="J39" s="16">
        <v>6748.5469999999996</v>
      </c>
      <c r="K39" s="7"/>
      <c r="L39" s="7"/>
    </row>
    <row r="40" spans="1:12" ht="16.5" x14ac:dyDescent="0.25">
      <c r="A40" s="11">
        <v>21</v>
      </c>
      <c r="B40" s="12" t="s">
        <v>227</v>
      </c>
      <c r="C40" s="13" t="s">
        <v>228</v>
      </c>
      <c r="D40" s="14" t="s">
        <v>229</v>
      </c>
      <c r="E40" s="15">
        <v>43343</v>
      </c>
      <c r="F40" s="16">
        <v>1.7649999999999999</v>
      </c>
      <c r="G40" s="16" t="s">
        <v>31</v>
      </c>
      <c r="H40" s="16" t="s">
        <v>31</v>
      </c>
      <c r="I40" s="16">
        <v>1.7649999999999999</v>
      </c>
      <c r="J40" s="16">
        <v>4104.4750000000004</v>
      </c>
      <c r="K40" s="7"/>
      <c r="L40" s="7"/>
    </row>
    <row r="41" spans="1:12" ht="16.5" x14ac:dyDescent="0.25">
      <c r="A41" s="11">
        <v>22</v>
      </c>
      <c r="B41" s="12" t="s">
        <v>230</v>
      </c>
      <c r="C41" s="13" t="s">
        <v>231</v>
      </c>
      <c r="D41" s="14" t="s">
        <v>232</v>
      </c>
      <c r="E41" s="15">
        <v>43341</v>
      </c>
      <c r="F41" s="16">
        <v>0.20599999999999999</v>
      </c>
      <c r="G41" s="16" t="s">
        <v>31</v>
      </c>
      <c r="H41" s="16" t="s">
        <v>31</v>
      </c>
      <c r="I41" s="16">
        <v>0.20599999999999999</v>
      </c>
      <c r="J41" s="16">
        <v>479.04899999999998</v>
      </c>
      <c r="K41" s="7"/>
      <c r="L41" s="7"/>
    </row>
    <row r="42" spans="1:12" ht="16.5" x14ac:dyDescent="0.25">
      <c r="A42" s="11">
        <v>23</v>
      </c>
      <c r="B42" s="12" t="s">
        <v>117</v>
      </c>
      <c r="C42" s="13" t="s">
        <v>118</v>
      </c>
      <c r="D42" s="14" t="s">
        <v>233</v>
      </c>
      <c r="E42" s="15">
        <v>43341</v>
      </c>
      <c r="F42" s="16">
        <v>1.042</v>
      </c>
      <c r="G42" s="16" t="s">
        <v>31</v>
      </c>
      <c r="H42" s="16" t="s">
        <v>31</v>
      </c>
      <c r="I42" s="16">
        <v>1.042</v>
      </c>
      <c r="J42" s="16">
        <v>2423.152</v>
      </c>
      <c r="K42" s="7"/>
      <c r="L42" s="7"/>
    </row>
    <row r="43" spans="1:12" ht="16.5" x14ac:dyDescent="0.25">
      <c r="A43" s="11">
        <v>24</v>
      </c>
      <c r="B43" s="12" t="s">
        <v>234</v>
      </c>
      <c r="C43" s="13" t="s">
        <v>235</v>
      </c>
      <c r="D43" s="14" t="s">
        <v>236</v>
      </c>
      <c r="E43" s="15">
        <v>43343</v>
      </c>
      <c r="F43" s="16">
        <v>1.2999999999999999E-2</v>
      </c>
      <c r="G43" s="16" t="s">
        <v>31</v>
      </c>
      <c r="H43" s="16" t="s">
        <v>31</v>
      </c>
      <c r="I43" s="16">
        <v>1.2999999999999999E-2</v>
      </c>
      <c r="J43" s="16">
        <v>30.231000000000002</v>
      </c>
      <c r="K43" s="7"/>
      <c r="L43" s="7"/>
    </row>
    <row r="44" spans="1:12" ht="16.5" x14ac:dyDescent="0.25">
      <c r="A44" s="11">
        <v>25</v>
      </c>
      <c r="B44" s="12" t="s">
        <v>237</v>
      </c>
      <c r="C44" s="13" t="s">
        <v>238</v>
      </c>
      <c r="D44" s="14" t="s">
        <v>239</v>
      </c>
      <c r="E44" s="15">
        <v>43343</v>
      </c>
      <c r="F44" s="16">
        <v>5.0759999999999996</v>
      </c>
      <c r="G44" s="16">
        <v>3.117</v>
      </c>
      <c r="H44" s="16">
        <v>8698.23</v>
      </c>
      <c r="I44" s="16">
        <v>1.9590000000000001</v>
      </c>
      <c r="J44" s="16">
        <v>4555.6180000000004</v>
      </c>
      <c r="K44" s="7"/>
      <c r="L44" s="7"/>
    </row>
    <row r="45" spans="1:12" ht="16.5" x14ac:dyDescent="0.25">
      <c r="A45" s="11">
        <v>26</v>
      </c>
      <c r="B45" s="12" t="s">
        <v>54</v>
      </c>
      <c r="C45" s="13" t="s">
        <v>55</v>
      </c>
      <c r="D45" s="14" t="s">
        <v>240</v>
      </c>
      <c r="E45" s="15">
        <v>43343</v>
      </c>
      <c r="F45" s="16">
        <v>2.3E-2</v>
      </c>
      <c r="G45" s="16" t="s">
        <v>31</v>
      </c>
      <c r="H45" s="16" t="s">
        <v>31</v>
      </c>
      <c r="I45" s="16">
        <v>2.3E-2</v>
      </c>
      <c r="J45" s="16">
        <v>53.485999999999997</v>
      </c>
      <c r="K45" s="7"/>
      <c r="L45" s="7"/>
    </row>
    <row r="46" spans="1:12" ht="16.5" x14ac:dyDescent="0.25">
      <c r="A46" s="11">
        <v>27</v>
      </c>
      <c r="B46" s="12" t="s">
        <v>241</v>
      </c>
      <c r="C46" s="13" t="s">
        <v>242</v>
      </c>
      <c r="D46" s="14" t="s">
        <v>243</v>
      </c>
      <c r="E46" s="15">
        <v>43343</v>
      </c>
      <c r="F46" s="16">
        <v>0.37</v>
      </c>
      <c r="G46" s="19" t="s">
        <v>31</v>
      </c>
      <c r="H46" s="19" t="s">
        <v>31</v>
      </c>
      <c r="I46" s="19">
        <v>0.37</v>
      </c>
      <c r="J46" s="19">
        <v>860.428</v>
      </c>
      <c r="K46" s="7"/>
      <c r="L46" s="7"/>
    </row>
    <row r="47" spans="1:12" ht="16.5" x14ac:dyDescent="0.25">
      <c r="A47" s="11">
        <v>28</v>
      </c>
      <c r="B47" s="12" t="s">
        <v>51</v>
      </c>
      <c r="C47" s="13" t="s">
        <v>52</v>
      </c>
      <c r="D47" s="14" t="s">
        <v>244</v>
      </c>
      <c r="E47" s="15">
        <v>43342</v>
      </c>
      <c r="F47" s="16">
        <v>1.9119999999999999</v>
      </c>
      <c r="G47" s="16" t="s">
        <v>31</v>
      </c>
      <c r="H47" s="16" t="s">
        <v>31</v>
      </c>
      <c r="I47" s="16">
        <v>1.9119999999999999</v>
      </c>
      <c r="J47" s="16">
        <v>4446.32</v>
      </c>
      <c r="K47" s="7"/>
      <c r="L47" s="7"/>
    </row>
    <row r="48" spans="1:12" ht="16.5" x14ac:dyDescent="0.25">
      <c r="A48" s="11">
        <v>29</v>
      </c>
      <c r="B48" s="12" t="s">
        <v>245</v>
      </c>
      <c r="C48" s="13" t="s">
        <v>246</v>
      </c>
      <c r="D48" s="14" t="s">
        <v>247</v>
      </c>
      <c r="E48" s="15">
        <v>43342</v>
      </c>
      <c r="F48" s="16">
        <v>1.4410000000000001</v>
      </c>
      <c r="G48" s="16" t="s">
        <v>31</v>
      </c>
      <c r="H48" s="16" t="s">
        <v>31</v>
      </c>
      <c r="I48" s="16">
        <v>1.4410000000000001</v>
      </c>
      <c r="J48" s="16">
        <v>3351.0189999999998</v>
      </c>
      <c r="K48" s="7"/>
      <c r="L48" s="7"/>
    </row>
    <row r="49" spans="1:12" ht="16.5" x14ac:dyDescent="0.25">
      <c r="A49" s="11">
        <v>30</v>
      </c>
      <c r="B49" s="12" t="s">
        <v>90</v>
      </c>
      <c r="C49" s="13" t="s">
        <v>91</v>
      </c>
      <c r="D49" s="14" t="s">
        <v>248</v>
      </c>
      <c r="E49" s="15">
        <v>43343</v>
      </c>
      <c r="F49" s="16">
        <v>1.198</v>
      </c>
      <c r="G49" s="16" t="s">
        <v>31</v>
      </c>
      <c r="H49" s="16" t="s">
        <v>31</v>
      </c>
      <c r="I49" s="16">
        <v>1.198</v>
      </c>
      <c r="J49" s="16">
        <v>2785.9270000000001</v>
      </c>
      <c r="K49" s="7"/>
      <c r="L49" s="7"/>
    </row>
    <row r="50" spans="1:12" ht="16.5" x14ac:dyDescent="0.25">
      <c r="A50" s="11">
        <v>31</v>
      </c>
      <c r="B50" s="12" t="s">
        <v>249</v>
      </c>
      <c r="C50" s="13" t="s">
        <v>250</v>
      </c>
      <c r="D50" s="14" t="s">
        <v>251</v>
      </c>
      <c r="E50" s="15">
        <v>43349</v>
      </c>
      <c r="F50" s="16">
        <v>6.4000000000000001E-2</v>
      </c>
      <c r="G50" s="16">
        <v>6.4000000000000001E-2</v>
      </c>
      <c r="H50" s="16">
        <v>178.59700000000001</v>
      </c>
      <c r="I50" s="16" t="s">
        <v>31</v>
      </c>
      <c r="J50" s="16" t="s">
        <v>31</v>
      </c>
      <c r="K50" s="7"/>
      <c r="L50" s="7"/>
    </row>
    <row r="51" spans="1:12" ht="16.5" x14ac:dyDescent="0.25">
      <c r="A51" s="11">
        <v>32</v>
      </c>
      <c r="B51" s="12" t="s">
        <v>57</v>
      </c>
      <c r="C51" s="13" t="s">
        <v>58</v>
      </c>
      <c r="D51" s="14" t="s">
        <v>252</v>
      </c>
      <c r="E51" s="15">
        <v>43343</v>
      </c>
      <c r="F51" s="16">
        <v>4.5369999999999999</v>
      </c>
      <c r="G51" s="16" t="s">
        <v>31</v>
      </c>
      <c r="H51" s="16" t="s">
        <v>31</v>
      </c>
      <c r="I51" s="16">
        <v>4.5369999999999999</v>
      </c>
      <c r="J51" s="16">
        <v>10550.709000000001</v>
      </c>
      <c r="K51" s="7"/>
      <c r="L51" s="7"/>
    </row>
    <row r="52" spans="1:12" ht="16.5" x14ac:dyDescent="0.25">
      <c r="A52" s="11">
        <v>33</v>
      </c>
      <c r="B52" s="12" t="s">
        <v>253</v>
      </c>
      <c r="C52" s="13" t="s">
        <v>254</v>
      </c>
      <c r="D52" s="14" t="s">
        <v>255</v>
      </c>
      <c r="E52" s="15">
        <v>43339</v>
      </c>
      <c r="F52" s="16">
        <v>6.7000000000000004E-2</v>
      </c>
      <c r="G52" s="16" t="s">
        <v>31</v>
      </c>
      <c r="H52" s="16" t="s">
        <v>31</v>
      </c>
      <c r="I52" s="16">
        <v>6.7000000000000004E-2</v>
      </c>
      <c r="J52" s="16">
        <v>155.80699999999999</v>
      </c>
      <c r="K52" s="7"/>
      <c r="L52" s="7"/>
    </row>
    <row r="53" spans="1:12" ht="16.5" x14ac:dyDescent="0.25">
      <c r="A53" s="11">
        <v>34</v>
      </c>
      <c r="B53" s="12" t="s">
        <v>256</v>
      </c>
      <c r="C53" s="13" t="s">
        <v>257</v>
      </c>
      <c r="D53" s="14" t="s">
        <v>258</v>
      </c>
      <c r="E53" s="15">
        <v>43342</v>
      </c>
      <c r="F53" s="16">
        <v>3.548</v>
      </c>
      <c r="G53" s="16" t="s">
        <v>31</v>
      </c>
      <c r="H53" s="16" t="s">
        <v>31</v>
      </c>
      <c r="I53" s="16">
        <v>3.548</v>
      </c>
      <c r="J53" s="16">
        <v>8250.8080000000009</v>
      </c>
      <c r="K53" s="7"/>
      <c r="L53" s="7"/>
    </row>
    <row r="54" spans="1:12" ht="16.5" x14ac:dyDescent="0.25">
      <c r="A54" s="11">
        <v>35</v>
      </c>
      <c r="B54" s="12" t="s">
        <v>259</v>
      </c>
      <c r="C54" s="13" t="s">
        <v>260</v>
      </c>
      <c r="D54" s="14" t="s">
        <v>261</v>
      </c>
      <c r="E54" s="15">
        <v>43343</v>
      </c>
      <c r="F54" s="16">
        <v>0.52</v>
      </c>
      <c r="G54" s="16">
        <v>0.52</v>
      </c>
      <c r="H54" s="16">
        <v>1451.1</v>
      </c>
      <c r="I54" s="16" t="s">
        <v>31</v>
      </c>
      <c r="J54" s="16" t="s">
        <v>31</v>
      </c>
      <c r="K54" s="7"/>
      <c r="L54" s="7"/>
    </row>
    <row r="55" spans="1:12" ht="16.5" x14ac:dyDescent="0.25">
      <c r="A55" s="11">
        <v>36</v>
      </c>
      <c r="B55" s="12" t="s">
        <v>75</v>
      </c>
      <c r="C55" s="13" t="s">
        <v>76</v>
      </c>
      <c r="D55" s="14" t="s">
        <v>262</v>
      </c>
      <c r="E55" s="15">
        <v>43341</v>
      </c>
      <c r="F55" s="16">
        <v>3.0830000000000002</v>
      </c>
      <c r="G55" s="16" t="s">
        <v>31</v>
      </c>
      <c r="H55" s="16" t="s">
        <v>31</v>
      </c>
      <c r="I55" s="16">
        <v>3.0830000000000002</v>
      </c>
      <c r="J55" s="16">
        <v>7169.4589999999998</v>
      </c>
      <c r="K55" s="7"/>
      <c r="L55" s="7"/>
    </row>
    <row r="56" spans="1:12" ht="16.5" x14ac:dyDescent="0.25">
      <c r="A56" s="11">
        <v>37</v>
      </c>
      <c r="B56" s="12" t="s">
        <v>72</v>
      </c>
      <c r="C56" s="13" t="s">
        <v>73</v>
      </c>
      <c r="D56" s="14" t="s">
        <v>263</v>
      </c>
      <c r="E56" s="15">
        <v>43341</v>
      </c>
      <c r="F56" s="16">
        <v>0.75900000000000001</v>
      </c>
      <c r="G56" s="16" t="s">
        <v>31</v>
      </c>
      <c r="H56" s="16" t="s">
        <v>31</v>
      </c>
      <c r="I56" s="16">
        <v>0.75900000000000001</v>
      </c>
      <c r="J56" s="16">
        <v>1765.04</v>
      </c>
      <c r="K56" s="7"/>
      <c r="L56" s="7"/>
    </row>
    <row r="57" spans="1:12" ht="16.5" x14ac:dyDescent="0.25">
      <c r="A57" s="11">
        <v>38</v>
      </c>
      <c r="B57" s="12" t="s">
        <v>264</v>
      </c>
      <c r="C57" s="13" t="s">
        <v>265</v>
      </c>
      <c r="D57" s="14" t="s">
        <v>266</v>
      </c>
      <c r="E57" s="15">
        <v>43342</v>
      </c>
      <c r="F57" s="16">
        <v>0.99299999999999999</v>
      </c>
      <c r="G57" s="16" t="s">
        <v>31</v>
      </c>
      <c r="H57" s="16" t="s">
        <v>31</v>
      </c>
      <c r="I57" s="16">
        <v>0.99299999999999999</v>
      </c>
      <c r="J57" s="16">
        <v>2309.203</v>
      </c>
      <c r="K57" s="7"/>
      <c r="L57" s="7"/>
    </row>
    <row r="58" spans="1:12" ht="16.5" x14ac:dyDescent="0.25">
      <c r="A58" s="11">
        <v>39</v>
      </c>
      <c r="B58" s="12" t="s">
        <v>102</v>
      </c>
      <c r="C58" s="13" t="s">
        <v>103</v>
      </c>
      <c r="D58" s="14" t="s">
        <v>267</v>
      </c>
      <c r="E58" s="15">
        <v>43343</v>
      </c>
      <c r="F58" s="16">
        <v>0.21</v>
      </c>
      <c r="G58" s="16" t="s">
        <v>31</v>
      </c>
      <c r="H58" s="16" t="s">
        <v>31</v>
      </c>
      <c r="I58" s="16">
        <v>0.21</v>
      </c>
      <c r="J58" s="16">
        <v>488.351</v>
      </c>
      <c r="K58" s="7"/>
      <c r="L58" s="7"/>
    </row>
    <row r="59" spans="1:12" ht="16.5" x14ac:dyDescent="0.25">
      <c r="A59" s="11">
        <v>40</v>
      </c>
      <c r="B59" s="12" t="s">
        <v>131</v>
      </c>
      <c r="C59" s="13" t="s">
        <v>132</v>
      </c>
      <c r="D59" s="14" t="s">
        <v>268</v>
      </c>
      <c r="E59" s="15">
        <v>43343</v>
      </c>
      <c r="F59" s="16">
        <v>1.4E-2</v>
      </c>
      <c r="G59" s="16" t="s">
        <v>31</v>
      </c>
      <c r="H59" s="16" t="s">
        <v>31</v>
      </c>
      <c r="I59" s="16">
        <v>1.4E-2</v>
      </c>
      <c r="J59" s="16">
        <v>32.557000000000002</v>
      </c>
      <c r="K59" s="7"/>
      <c r="L59" s="7"/>
    </row>
    <row r="60" spans="1:12" ht="16.5" x14ac:dyDescent="0.25">
      <c r="A60" s="11">
        <v>41</v>
      </c>
      <c r="B60" s="12" t="s">
        <v>269</v>
      </c>
      <c r="C60" s="13" t="s">
        <v>270</v>
      </c>
      <c r="D60" s="14" t="s">
        <v>271</v>
      </c>
      <c r="E60" s="15">
        <v>43349</v>
      </c>
      <c r="F60" s="16">
        <v>3.85</v>
      </c>
      <c r="G60" s="16" t="s">
        <v>31</v>
      </c>
      <c r="H60" s="16" t="s">
        <v>31</v>
      </c>
      <c r="I60" s="16">
        <v>3.85</v>
      </c>
      <c r="J60" s="16">
        <v>8953.1029999999992</v>
      </c>
      <c r="K60" s="7"/>
      <c r="L60" s="7"/>
    </row>
    <row r="61" spans="1:12" ht="16.5" x14ac:dyDescent="0.25">
      <c r="A61" s="11">
        <v>42</v>
      </c>
      <c r="B61" s="12" t="s">
        <v>272</v>
      </c>
      <c r="C61" s="13" t="s">
        <v>273</v>
      </c>
      <c r="D61" s="14" t="s">
        <v>274</v>
      </c>
      <c r="E61" s="15">
        <v>43343</v>
      </c>
      <c r="F61" s="16">
        <v>0.434</v>
      </c>
      <c r="G61" s="16">
        <v>0.434</v>
      </c>
      <c r="H61" s="16">
        <v>1211.1110000000001</v>
      </c>
      <c r="I61" s="16" t="s">
        <v>31</v>
      </c>
      <c r="J61" s="16" t="s">
        <v>31</v>
      </c>
      <c r="K61" s="7"/>
      <c r="L61" s="7"/>
    </row>
    <row r="62" spans="1:12" ht="16.5" x14ac:dyDescent="0.25">
      <c r="A62" s="11">
        <v>43</v>
      </c>
      <c r="B62" s="12" t="s">
        <v>135</v>
      </c>
      <c r="C62" s="13" t="s">
        <v>136</v>
      </c>
      <c r="D62" s="14" t="s">
        <v>275</v>
      </c>
      <c r="E62" s="15">
        <v>43343</v>
      </c>
      <c r="F62" s="16">
        <v>0.13900000000000001</v>
      </c>
      <c r="G62" s="16" t="s">
        <v>31</v>
      </c>
      <c r="H62" s="16" t="s">
        <v>31</v>
      </c>
      <c r="I62" s="16">
        <v>0.13900000000000001</v>
      </c>
      <c r="J62" s="16">
        <v>323.24200000000002</v>
      </c>
      <c r="K62" s="7"/>
      <c r="L62" s="7"/>
    </row>
    <row r="63" spans="1:12" ht="16.5" x14ac:dyDescent="0.25">
      <c r="A63" s="11">
        <v>44</v>
      </c>
      <c r="B63" s="12" t="s">
        <v>128</v>
      </c>
      <c r="C63" s="13" t="s">
        <v>129</v>
      </c>
      <c r="D63" s="14" t="s">
        <v>276</v>
      </c>
      <c r="E63" s="15">
        <v>43339</v>
      </c>
      <c r="F63" s="16">
        <v>0.313</v>
      </c>
      <c r="G63" s="16" t="s">
        <v>31</v>
      </c>
      <c r="H63" s="16" t="s">
        <v>31</v>
      </c>
      <c r="I63" s="16">
        <v>0.313</v>
      </c>
      <c r="J63" s="16">
        <v>727.87599999999998</v>
      </c>
      <c r="K63" s="7"/>
      <c r="L63" s="7"/>
    </row>
    <row r="64" spans="1:12" ht="33" x14ac:dyDescent="0.25">
      <c r="A64" s="11">
        <v>45</v>
      </c>
      <c r="B64" s="12" t="s">
        <v>87</v>
      </c>
      <c r="C64" s="13" t="s">
        <v>88</v>
      </c>
      <c r="D64" s="14" t="s">
        <v>277</v>
      </c>
      <c r="E64" s="15">
        <v>43342</v>
      </c>
      <c r="F64" s="16">
        <v>0.96199999999999997</v>
      </c>
      <c r="G64" s="16" t="s">
        <v>31</v>
      </c>
      <c r="H64" s="16" t="s">
        <v>31</v>
      </c>
      <c r="I64" s="16">
        <v>0.96199999999999997</v>
      </c>
      <c r="J64" s="16">
        <v>2237.1129999999998</v>
      </c>
      <c r="K64" s="7"/>
      <c r="L64" s="7"/>
    </row>
    <row r="65" spans="1:12" ht="16.5" x14ac:dyDescent="0.25">
      <c r="A65" s="11">
        <v>46</v>
      </c>
      <c r="B65" s="12" t="s">
        <v>278</v>
      </c>
      <c r="C65" s="13" t="s">
        <v>279</v>
      </c>
      <c r="D65" s="14" t="s">
        <v>280</v>
      </c>
      <c r="E65" s="15">
        <v>43343</v>
      </c>
      <c r="F65" s="16">
        <v>0.84899999999999998</v>
      </c>
      <c r="G65" s="16" t="s">
        <v>31</v>
      </c>
      <c r="H65" s="16" t="s">
        <v>31</v>
      </c>
      <c r="I65" s="16">
        <v>0.84899999999999998</v>
      </c>
      <c r="J65" s="16">
        <v>1974.3340000000001</v>
      </c>
      <c r="K65" s="7"/>
      <c r="L65" s="7"/>
    </row>
    <row r="66" spans="1:12" ht="33" x14ac:dyDescent="0.25">
      <c r="A66" s="11">
        <v>47</v>
      </c>
      <c r="B66" s="12" t="s">
        <v>281</v>
      </c>
      <c r="C66" s="13" t="s">
        <v>282</v>
      </c>
      <c r="D66" s="14" t="s">
        <v>283</v>
      </c>
      <c r="E66" s="15">
        <v>43343</v>
      </c>
      <c r="F66" s="16">
        <v>3.3610000000000002</v>
      </c>
      <c r="G66" s="16">
        <v>0.4</v>
      </c>
      <c r="H66" s="16">
        <v>1116.231</v>
      </c>
      <c r="I66" s="16">
        <v>2.9609999999999999</v>
      </c>
      <c r="J66" s="16">
        <v>6885.75</v>
      </c>
      <c r="K66" s="7"/>
      <c r="L66" s="7"/>
    </row>
    <row r="67" spans="1:12" ht="16.5" x14ac:dyDescent="0.25">
      <c r="A67" s="11">
        <v>48</v>
      </c>
      <c r="B67" s="12" t="s">
        <v>42</v>
      </c>
      <c r="C67" s="13" t="s">
        <v>43</v>
      </c>
      <c r="D67" s="14" t="s">
        <v>284</v>
      </c>
      <c r="E67" s="15">
        <v>43339</v>
      </c>
      <c r="F67" s="16">
        <v>7.0000000000000001E-3</v>
      </c>
      <c r="G67" s="16" t="s">
        <v>31</v>
      </c>
      <c r="H67" s="16" t="s">
        <v>31</v>
      </c>
      <c r="I67" s="16" t="s">
        <v>31</v>
      </c>
      <c r="J67" s="16">
        <v>16.277999999999999</v>
      </c>
      <c r="K67" s="7"/>
      <c r="L67" s="7"/>
    </row>
    <row r="68" spans="1:12" ht="16.5" x14ac:dyDescent="0.25">
      <c r="A68" s="11">
        <v>49</v>
      </c>
      <c r="B68" s="12" t="s">
        <v>285</v>
      </c>
      <c r="C68" s="13" t="s">
        <v>286</v>
      </c>
      <c r="D68" s="14" t="s">
        <v>287</v>
      </c>
      <c r="E68" s="15">
        <v>43341</v>
      </c>
      <c r="F68" s="16">
        <v>8.6189999999999998</v>
      </c>
      <c r="G68" s="16" t="s">
        <v>31</v>
      </c>
      <c r="H68" s="16" t="s">
        <v>31</v>
      </c>
      <c r="I68" s="16">
        <v>8.6189999999999998</v>
      </c>
      <c r="J68" s="19">
        <f>20043.324+0.001</f>
        <v>20043.325000000001</v>
      </c>
      <c r="K68" s="7"/>
      <c r="L68" s="7"/>
    </row>
    <row r="69" spans="1:12" ht="16.5" x14ac:dyDescent="0.25">
      <c r="A69" s="11">
        <v>50</v>
      </c>
      <c r="B69" s="12" t="s">
        <v>84</v>
      </c>
      <c r="C69" s="13" t="s">
        <v>85</v>
      </c>
      <c r="D69" s="14" t="s">
        <v>288</v>
      </c>
      <c r="E69" s="15">
        <v>43343</v>
      </c>
      <c r="F69" s="16">
        <v>4.9429999999999996</v>
      </c>
      <c r="G69" s="16" t="s">
        <v>31</v>
      </c>
      <c r="H69" s="16" t="s">
        <v>31</v>
      </c>
      <c r="I69" s="16">
        <v>4.9429999999999996</v>
      </c>
      <c r="J69" s="16">
        <v>11494.853999999999</v>
      </c>
      <c r="K69" s="7"/>
      <c r="L69" s="7"/>
    </row>
    <row r="70" spans="1:12" ht="16.5" x14ac:dyDescent="0.25">
      <c r="A70" s="11">
        <v>51</v>
      </c>
      <c r="B70" s="12" t="s">
        <v>63</v>
      </c>
      <c r="C70" s="13" t="s">
        <v>64</v>
      </c>
      <c r="D70" s="14" t="s">
        <v>289</v>
      </c>
      <c r="E70" s="15">
        <v>43339</v>
      </c>
      <c r="F70" s="16">
        <v>4.585</v>
      </c>
      <c r="G70" s="16" t="s">
        <v>31</v>
      </c>
      <c r="H70" s="16" t="s">
        <v>31</v>
      </c>
      <c r="I70" s="16">
        <v>4.585</v>
      </c>
      <c r="J70" s="16">
        <v>10662.332</v>
      </c>
      <c r="K70" s="7"/>
      <c r="L70" s="7"/>
    </row>
    <row r="71" spans="1:12" ht="16.5" x14ac:dyDescent="0.25">
      <c r="A71" s="11">
        <v>52</v>
      </c>
      <c r="B71" s="12" t="s">
        <v>141</v>
      </c>
      <c r="C71" s="13" t="s">
        <v>142</v>
      </c>
      <c r="D71" s="14" t="s">
        <v>290</v>
      </c>
      <c r="E71" s="15">
        <v>43341</v>
      </c>
      <c r="F71" s="16">
        <v>0.25800000000000001</v>
      </c>
      <c r="G71" s="16" t="s">
        <v>31</v>
      </c>
      <c r="H71" s="16" t="s">
        <v>31</v>
      </c>
      <c r="I71" s="16">
        <v>0.25800000000000001</v>
      </c>
      <c r="J71" s="16">
        <v>599.97400000000005</v>
      </c>
      <c r="K71" s="7"/>
      <c r="L71" s="7"/>
    </row>
    <row r="72" spans="1:12" ht="49.5" x14ac:dyDescent="0.25">
      <c r="A72" s="11">
        <v>53</v>
      </c>
      <c r="B72" s="12" t="s">
        <v>291</v>
      </c>
      <c r="C72" s="13" t="s">
        <v>292</v>
      </c>
      <c r="D72" s="14" t="s">
        <v>293</v>
      </c>
      <c r="E72" s="15">
        <v>43343</v>
      </c>
      <c r="F72" s="16">
        <v>1.046</v>
      </c>
      <c r="G72" s="16">
        <v>0.5</v>
      </c>
      <c r="H72" s="16">
        <v>1395.289</v>
      </c>
      <c r="I72" s="16">
        <v>0.54600000000000004</v>
      </c>
      <c r="J72" s="16">
        <v>1269.713</v>
      </c>
      <c r="K72" s="7"/>
      <c r="L72" s="7"/>
    </row>
    <row r="73" spans="1:12" ht="16.5" x14ac:dyDescent="0.25">
      <c r="A73" s="11">
        <v>54</v>
      </c>
      <c r="B73" s="12" t="s">
        <v>294</v>
      </c>
      <c r="C73" s="13" t="s">
        <v>295</v>
      </c>
      <c r="D73" s="14" t="s">
        <v>296</v>
      </c>
      <c r="E73" s="15">
        <v>43343</v>
      </c>
      <c r="F73" s="16">
        <v>1.4E-2</v>
      </c>
      <c r="G73" s="16" t="s">
        <v>31</v>
      </c>
      <c r="H73" s="16" t="s">
        <v>31</v>
      </c>
      <c r="I73" s="16">
        <v>1.4E-2</v>
      </c>
      <c r="J73" s="16">
        <v>32.557000000000002</v>
      </c>
      <c r="K73" s="7"/>
      <c r="L73" s="7"/>
    </row>
    <row r="74" spans="1:12" ht="33" x14ac:dyDescent="0.25">
      <c r="A74" s="11">
        <v>55</v>
      </c>
      <c r="B74" s="12" t="s">
        <v>297</v>
      </c>
      <c r="C74" s="13" t="s">
        <v>298</v>
      </c>
      <c r="D74" s="14" t="s">
        <v>299</v>
      </c>
      <c r="E74" s="15">
        <v>43339</v>
      </c>
      <c r="F74" s="16">
        <v>3.3000000000000002E-2</v>
      </c>
      <c r="G74" s="16" t="s">
        <v>31</v>
      </c>
      <c r="H74" s="16" t="s">
        <v>31</v>
      </c>
      <c r="I74" s="16">
        <v>3.3000000000000002E-2</v>
      </c>
      <c r="J74" s="16">
        <v>76.741</v>
      </c>
      <c r="K74" s="7"/>
      <c r="L74" s="7"/>
    </row>
    <row r="75" spans="1:12" ht="16.5" x14ac:dyDescent="0.25">
      <c r="A75" s="11">
        <v>56</v>
      </c>
      <c r="B75" s="12" t="s">
        <v>300</v>
      </c>
      <c r="C75" s="13" t="s">
        <v>301</v>
      </c>
      <c r="D75" s="14" t="s">
        <v>302</v>
      </c>
      <c r="E75" s="15">
        <v>43339</v>
      </c>
      <c r="F75" s="16">
        <v>0.26600000000000001</v>
      </c>
      <c r="G75" s="16" t="s">
        <v>31</v>
      </c>
      <c r="H75" s="16" t="s">
        <v>31</v>
      </c>
      <c r="I75" s="16">
        <v>0.26600000000000001</v>
      </c>
      <c r="J75" s="16">
        <v>618.57799999999997</v>
      </c>
      <c r="K75" s="7"/>
      <c r="L75" s="7"/>
    </row>
    <row r="76" spans="1:12" ht="16.5" x14ac:dyDescent="0.25">
      <c r="A76" s="11">
        <v>57</v>
      </c>
      <c r="B76" s="12" t="s">
        <v>303</v>
      </c>
      <c r="C76" s="13" t="s">
        <v>304</v>
      </c>
      <c r="D76" s="14" t="s">
        <v>305</v>
      </c>
      <c r="E76" s="15">
        <v>43343</v>
      </c>
      <c r="F76" s="16">
        <v>0.188</v>
      </c>
      <c r="G76" s="16">
        <v>0.188</v>
      </c>
      <c r="H76" s="16">
        <v>524.62900000000002</v>
      </c>
      <c r="I76" s="16" t="s">
        <v>31</v>
      </c>
      <c r="J76" s="16" t="s">
        <v>31</v>
      </c>
      <c r="K76" s="7"/>
      <c r="L76" s="7"/>
    </row>
    <row r="77" spans="1:12" ht="16.5" x14ac:dyDescent="0.25">
      <c r="A77" s="11">
        <v>58</v>
      </c>
      <c r="B77" s="12" t="s">
        <v>138</v>
      </c>
      <c r="C77" s="13" t="s">
        <v>139</v>
      </c>
      <c r="D77" s="14" t="s">
        <v>306</v>
      </c>
      <c r="E77" s="15">
        <v>43339</v>
      </c>
      <c r="F77" s="16">
        <v>1.9450000000000001</v>
      </c>
      <c r="G77" s="16" t="s">
        <v>31</v>
      </c>
      <c r="H77" s="16" t="s">
        <v>31</v>
      </c>
      <c r="I77" s="16">
        <v>1.9450000000000001</v>
      </c>
      <c r="J77" s="16">
        <v>4523.0609999999997</v>
      </c>
      <c r="K77" s="7"/>
      <c r="L77" s="7"/>
    </row>
    <row r="78" spans="1:12" ht="33" x14ac:dyDescent="0.25">
      <c r="A78" s="11">
        <v>59</v>
      </c>
      <c r="B78" s="12" t="s">
        <v>307</v>
      </c>
      <c r="C78" s="13" t="s">
        <v>308</v>
      </c>
      <c r="D78" s="14" t="s">
        <v>309</v>
      </c>
      <c r="E78" s="15">
        <v>43343</v>
      </c>
      <c r="F78" s="16">
        <v>0.36099999999999999</v>
      </c>
      <c r="G78" s="16" t="s">
        <v>31</v>
      </c>
      <c r="H78" s="16" t="s">
        <v>31</v>
      </c>
      <c r="I78" s="16">
        <v>0.36099999999999999</v>
      </c>
      <c r="J78" s="16">
        <v>839.49900000000002</v>
      </c>
      <c r="K78" s="7"/>
      <c r="L78" s="7"/>
    </row>
    <row r="79" spans="1:12" ht="16.5" x14ac:dyDescent="0.25">
      <c r="A79" s="11">
        <v>60</v>
      </c>
      <c r="B79" s="12" t="s">
        <v>66</v>
      </c>
      <c r="C79" s="13" t="s">
        <v>67</v>
      </c>
      <c r="D79" s="14" t="s">
        <v>310</v>
      </c>
      <c r="E79" s="15">
        <v>43342</v>
      </c>
      <c r="F79" s="16">
        <v>9.1370000000000005</v>
      </c>
      <c r="G79" s="16" t="s">
        <v>31</v>
      </c>
      <c r="H79" s="16" t="s">
        <v>31</v>
      </c>
      <c r="I79" s="16">
        <v>9.1370000000000005</v>
      </c>
      <c r="J79" s="19">
        <f>21247.923+0.001</f>
        <v>21247.923999999999</v>
      </c>
      <c r="K79" s="7"/>
      <c r="L79" s="7"/>
    </row>
    <row r="80" spans="1:12" ht="16.5" x14ac:dyDescent="0.25">
      <c r="A80" s="11">
        <v>61</v>
      </c>
      <c r="B80" s="12" t="s">
        <v>81</v>
      </c>
      <c r="C80" s="13" t="s">
        <v>82</v>
      </c>
      <c r="D80" s="14" t="s">
        <v>311</v>
      </c>
      <c r="E80" s="15">
        <v>43341</v>
      </c>
      <c r="F80" s="16">
        <v>5.6260000000000003</v>
      </c>
      <c r="G80" s="16" t="s">
        <v>31</v>
      </c>
      <c r="H80" s="16" t="s">
        <v>31</v>
      </c>
      <c r="I80" s="16">
        <v>5.6260000000000003</v>
      </c>
      <c r="J80" s="16">
        <v>13083.157999999999</v>
      </c>
      <c r="K80" s="7"/>
      <c r="L80" s="7"/>
    </row>
    <row r="81" spans="1:12" ht="33" x14ac:dyDescent="0.25">
      <c r="A81" s="11">
        <v>62</v>
      </c>
      <c r="B81" s="12" t="s">
        <v>38</v>
      </c>
      <c r="C81" s="13"/>
      <c r="D81" s="14"/>
      <c r="E81" s="15"/>
      <c r="F81" s="16">
        <v>1.0000000000047748E-3</v>
      </c>
      <c r="G81" s="16" t="s">
        <v>31</v>
      </c>
      <c r="H81" s="16" t="s">
        <v>31</v>
      </c>
      <c r="I81" s="16">
        <v>1.0000000000047748E-3</v>
      </c>
      <c r="J81" s="16">
        <v>2.3250000000000002</v>
      </c>
      <c r="K81" s="7"/>
      <c r="L81" s="7"/>
    </row>
    <row r="82" spans="1:12" ht="16.5" x14ac:dyDescent="0.25">
      <c r="A82" s="11"/>
      <c r="B82" s="12"/>
      <c r="C82" s="13"/>
      <c r="D82" s="14"/>
      <c r="E82" s="15"/>
      <c r="F82" s="16">
        <v>100.00000000000001</v>
      </c>
      <c r="G82" s="16">
        <v>6.7510000000000012</v>
      </c>
      <c r="H82" s="16">
        <f>SUM(H20:H81)</f>
        <v>18839.190000000002</v>
      </c>
      <c r="I82" s="16">
        <v>92.872000000000014</v>
      </c>
      <c r="J82" s="16">
        <f>SUM(J20:J81)</f>
        <v>216848.80999999997</v>
      </c>
      <c r="K82" s="20">
        <f>H82+J82</f>
        <v>235687.99999999997</v>
      </c>
      <c r="L82" s="7"/>
    </row>
    <row r="83" spans="1:12" ht="16.5" x14ac:dyDescent="0.25">
      <c r="A83" s="11"/>
      <c r="B83" s="12" t="s">
        <v>39</v>
      </c>
      <c r="C83" s="13"/>
      <c r="D83" s="14"/>
      <c r="E83" s="15"/>
      <c r="F83" s="16"/>
      <c r="G83" s="16" t="s">
        <v>31</v>
      </c>
      <c r="H83" s="16"/>
      <c r="I83" s="16" t="s">
        <v>31</v>
      </c>
      <c r="J83" s="16">
        <v>235687.99799999999</v>
      </c>
      <c r="K83" s="7"/>
      <c r="L83" s="7"/>
    </row>
    <row r="84" spans="1:12" ht="16.5" x14ac:dyDescent="0.25">
      <c r="A84" s="11"/>
      <c r="B84" s="12" t="s">
        <v>40</v>
      </c>
      <c r="C84" s="13"/>
      <c r="D84" s="14"/>
      <c r="E84" s="15"/>
      <c r="F84" s="16"/>
      <c r="G84" s="16" t="s">
        <v>31</v>
      </c>
      <c r="H84" s="16"/>
      <c r="I84" s="16" t="s">
        <v>31</v>
      </c>
      <c r="J84" s="21">
        <v>235688</v>
      </c>
      <c r="K84" s="7"/>
      <c r="L84" s="7"/>
    </row>
    <row r="85" spans="1:12" x14ac:dyDescent="0.25">
      <c r="J85" s="18">
        <f>J84-J83</f>
        <v>2.0000000076834112E-3</v>
      </c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В-Сах_нет ОДУ</vt:lpstr>
      <vt:lpstr>З-Б_нет ОДУ</vt:lpstr>
      <vt:lpstr>З-К_нет ОДУ</vt:lpstr>
      <vt:lpstr>З-Сах</vt:lpstr>
      <vt:lpstr>Караг</vt:lpstr>
      <vt:lpstr>СОМ</vt:lpstr>
      <vt:lpstr>'В-Сах_нет ОДУ'!_РАСЧЕТ_по_Прил_4</vt:lpstr>
      <vt:lpstr>'З-Б_нет ОДУ'!_РАСЧЕТ_по_Прил_4</vt:lpstr>
      <vt:lpstr>'З-К_нет ОДУ'!_РАСЧЕТ_по_Прил_4</vt:lpstr>
      <vt:lpstr>'З-Сах'!_РАСЧЕТ_по_Прил_4</vt:lpstr>
      <vt:lpstr>Караг!_РАСЧЕТ_по_Прил_4</vt:lpstr>
      <vt:lpstr>СОМ!_РАСЧЕТ_по_Прил_4</vt:lpstr>
      <vt:lpstr>'В-Сах_нет ОДУ'!Заголовки_для_печати</vt:lpstr>
      <vt:lpstr>'З-Б_нет ОДУ'!Заголовки_для_печати</vt:lpstr>
      <vt:lpstr>'З-К_нет ОДУ'!Заголовки_для_печати</vt:lpstr>
      <vt:lpstr>'З-Сах'!Заголовки_для_печати</vt:lpstr>
      <vt:lpstr>Караг!Заголовки_для_печати</vt:lpstr>
      <vt:lpstr>СОМ!Заголовки_для_печати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evinogradova</dc:creator>
  <cp:lastModifiedBy>Бутырева Валентина Львовна</cp:lastModifiedBy>
  <cp:lastPrinted>2018-12-03T14:07:25Z</cp:lastPrinted>
  <dcterms:created xsi:type="dcterms:W3CDTF">2018-11-09T14:38:57Z</dcterms:created>
  <dcterms:modified xsi:type="dcterms:W3CDTF">2019-01-15T14:00:07Z</dcterms:modified>
</cp:coreProperties>
</file>